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ustomer Service\SCHEDULE\2024\DEC 2024\"/>
    </mc:Choice>
  </mc:AlternateContent>
  <xr:revisionPtr revIDLastSave="0" documentId="13_ncr:1_{7E24361F-F8B4-41BD-97DD-6DB4E00BE785}" xr6:coauthVersionLast="44" xr6:coauthVersionMax="44" xr10:uidLastSave="{00000000-0000-0000-0000-000000000000}"/>
  <bookViews>
    <workbookView showHorizontalScroll="0" showVerticalScroll="0" xWindow="-120" yWindow="-120" windowWidth="29040" windowHeight="15840" tabRatio="748" activeTab="5" xr2:uid="{00000000-000D-0000-FFFF-FFFF00000000}"/>
  </bookViews>
  <sheets>
    <sheet name="PERSIAN GULF" sheetId="14" r:id="rId1"/>
    <sheet name="INLAND GULF" sheetId="13" r:id="rId2"/>
    <sheet name="RED SEA" sheetId="15" r:id="rId3"/>
    <sheet name="AUSTRALIA VIA SIN" sheetId="11" r:id="rId4"/>
    <sheet name=" NEW ZEALAND VIA SIN" sheetId="12" r:id="rId5"/>
    <sheet name="SOUTH PACIFIC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6" l="1"/>
  <c r="E9" i="16"/>
  <c r="H9" i="16"/>
  <c r="I9" i="16" s="1"/>
  <c r="J9" i="16" s="1"/>
  <c r="K9" i="16" s="1"/>
  <c r="H6" i="16"/>
  <c r="E10" i="16"/>
  <c r="E8" i="16"/>
  <c r="E6" i="16"/>
  <c r="I14" i="12"/>
  <c r="I12" i="12"/>
  <c r="I10" i="12"/>
  <c r="I8" i="12"/>
  <c r="M6" i="12"/>
  <c r="I6" i="12"/>
  <c r="E15" i="12"/>
  <c r="E14" i="12"/>
  <c r="E13" i="12"/>
  <c r="E12" i="12"/>
  <c r="E11" i="12"/>
  <c r="E10" i="12"/>
  <c r="E9" i="12"/>
  <c r="E8" i="12"/>
  <c r="E7" i="12"/>
  <c r="E6" i="12"/>
  <c r="I24" i="11"/>
  <c r="M24" i="11" s="1"/>
  <c r="E23" i="11"/>
  <c r="E24" i="11"/>
  <c r="K25" i="11"/>
  <c r="K23" i="11"/>
  <c r="J23" i="11" s="1"/>
  <c r="L22" i="11"/>
  <c r="J22" i="11" s="1"/>
  <c r="E19" i="11"/>
  <c r="E20" i="11"/>
  <c r="K21" i="11"/>
  <c r="I20" i="11"/>
  <c r="M20" i="11" s="1"/>
  <c r="K19" i="11"/>
  <c r="L19" i="11" s="1"/>
  <c r="L18" i="11"/>
  <c r="J18" i="11" s="1"/>
  <c r="I16" i="11"/>
  <c r="M16" i="11" s="1"/>
  <c r="K17" i="11"/>
  <c r="K15" i="11"/>
  <c r="M15" i="11" s="1"/>
  <c r="L14" i="11"/>
  <c r="J14" i="11" s="1"/>
  <c r="K13" i="11"/>
  <c r="I12" i="11"/>
  <c r="M12" i="11" s="1"/>
  <c r="K11" i="11"/>
  <c r="L11" i="11" s="1"/>
  <c r="L10" i="11"/>
  <c r="I10" i="11" s="1"/>
  <c r="E11" i="11"/>
  <c r="E12" i="11"/>
  <c r="I8" i="11"/>
  <c r="K7" i="11"/>
  <c r="E7" i="11"/>
  <c r="E8" i="11"/>
  <c r="E16" i="11"/>
  <c r="E15" i="11"/>
  <c r="I17" i="14"/>
  <c r="L15" i="14"/>
  <c r="K15" i="14"/>
  <c r="I15" i="14"/>
  <c r="J15" i="14"/>
  <c r="K14" i="14"/>
  <c r="J14" i="14"/>
  <c r="I14" i="14"/>
  <c r="I16" i="14"/>
  <c r="I13" i="14"/>
  <c r="I10" i="14"/>
  <c r="K9" i="14"/>
  <c r="I9" i="14"/>
  <c r="I8" i="14"/>
  <c r="I6" i="14"/>
  <c r="J6" i="14" s="1"/>
  <c r="E10" i="14"/>
  <c r="J9" i="14"/>
  <c r="E9" i="14"/>
  <c r="J7" i="14"/>
  <c r="I7" i="14" s="1"/>
  <c r="K7" i="14" s="1"/>
  <c r="E7" i="14"/>
  <c r="E6" i="14"/>
  <c r="L23" i="11" l="1"/>
  <c r="I14" i="11"/>
  <c r="M23" i="11"/>
  <c r="J10" i="11"/>
  <c r="I22" i="11"/>
  <c r="J15" i="11"/>
  <c r="J24" i="11"/>
  <c r="L24" i="11"/>
  <c r="L20" i="11"/>
  <c r="J19" i="11"/>
  <c r="I18" i="11"/>
  <c r="M19" i="11"/>
  <c r="J20" i="11"/>
  <c r="L15" i="11"/>
  <c r="J16" i="11"/>
  <c r="L16" i="11"/>
  <c r="M11" i="11"/>
  <c r="J12" i="11"/>
  <c r="J11" i="11"/>
  <c r="L12" i="11"/>
  <c r="L7" i="14"/>
  <c r="K6" i="14"/>
  <c r="E7" i="16"/>
  <c r="J8" i="12"/>
  <c r="K8" i="12" s="1"/>
  <c r="L8" i="12" s="1"/>
  <c r="M8" i="12" s="1"/>
  <c r="J6" i="12"/>
  <c r="K6" i="12" s="1"/>
  <c r="L6" i="12" s="1"/>
  <c r="L6" i="11"/>
  <c r="I6" i="11" s="1"/>
  <c r="K17" i="14"/>
  <c r="L18" i="14"/>
  <c r="K18" i="14"/>
  <c r="J18" i="14"/>
  <c r="I18" i="14"/>
  <c r="E18" i="14"/>
  <c r="E17" i="14"/>
  <c r="E15" i="14"/>
  <c r="E14" i="14"/>
  <c r="E12" i="14"/>
  <c r="E11" i="14"/>
  <c r="J14" i="12" l="1"/>
  <c r="K14" i="12" s="1"/>
  <c r="L14" i="12" s="1"/>
  <c r="M14" i="12" s="1"/>
  <c r="J12" i="12"/>
  <c r="K12" i="12" s="1"/>
  <c r="L12" i="12" s="1"/>
  <c r="M12" i="12" s="1"/>
  <c r="J6" i="11"/>
  <c r="J17" i="14"/>
  <c r="I6" i="16"/>
  <c r="J6" i="16" s="1"/>
  <c r="K6" i="16" s="1"/>
  <c r="J10" i="12" l="1"/>
  <c r="K10" i="12" s="1"/>
  <c r="L10" i="12" s="1"/>
  <c r="M10" i="12" s="1"/>
  <c r="K9" i="11"/>
  <c r="L8" i="11"/>
  <c r="M7" i="11"/>
  <c r="L12" i="14"/>
  <c r="K12" i="14"/>
  <c r="J12" i="14"/>
  <c r="I12" i="14"/>
  <c r="I11" i="14"/>
  <c r="J11" i="14" l="1"/>
  <c r="K11" i="14"/>
  <c r="M8" i="11"/>
  <c r="L7" i="11"/>
  <c r="J8" i="11"/>
  <c r="J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9789F7C9-E0B9-4AF9-AD6F-B07D29C4C28D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E7311AEA-6B0D-4030-921F-3F13C276F065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1EE295A7-D9BB-4E18-BECA-C3F9D147938E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5" authorId="0" shapeId="0" xr:uid="{F4743A78-678B-4801-8D96-248D2939CD30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<sst xmlns="http://schemas.openxmlformats.org/spreadsheetml/2006/main" count="478" uniqueCount="184">
  <si>
    <t>COSCO SHIPPING LINES (VIETNAM)</t>
  </si>
  <si>
    <t>ETA</t>
  </si>
  <si>
    <t>ETD</t>
  </si>
  <si>
    <t>INTENDED CONNECTING VESSEL</t>
  </si>
  <si>
    <t>ETA
SIN</t>
  </si>
  <si>
    <t>ETA POD</t>
  </si>
  <si>
    <t>POL</t>
  </si>
  <si>
    <t>CAT LAI</t>
  </si>
  <si>
    <t>-</t>
  </si>
  <si>
    <t>SAN LORENZO</t>
  </si>
  <si>
    <t>CAPE FAWLEY</t>
  </si>
  <si>
    <t>SINAR SUNDA</t>
  </si>
  <si>
    <t xml:space="preserve">08:00 AM SAT in CAT LAI (SUN Feeder) </t>
  </si>
  <si>
    <r>
      <t xml:space="preserve">For rate inquiries, please contact : </t>
    </r>
    <r>
      <rPr>
        <b/>
        <u/>
        <sz val="14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</si>
  <si>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4"/>
        <color indexed="12"/>
        <rFont val="Arial"/>
        <family val="2"/>
      </rPr>
      <t>sgn.oth.cus@coscon.com</t>
    </r>
  </si>
  <si>
    <t>SUN</t>
  </si>
  <si>
    <t>AN HAI</t>
  </si>
  <si>
    <t>07:00 AM SUN in CAT LAI (MON Feeder)</t>
  </si>
  <si>
    <t>FEEDER
(VTS-IHX)</t>
  </si>
  <si>
    <t>TUE</t>
  </si>
  <si>
    <t>THU</t>
  </si>
  <si>
    <t>SIN</t>
  </si>
  <si>
    <t>176S</t>
  </si>
  <si>
    <t>WED</t>
  </si>
  <si>
    <t>MON</t>
  </si>
  <si>
    <r>
      <t>Remarks for closing time:</t>
    </r>
    <r>
      <rPr>
        <b/>
        <u/>
        <sz val="14"/>
        <color rgb="FFFF0000"/>
        <rFont val="Arial"/>
        <family val="2"/>
      </rPr>
      <t xml:space="preserve"> long term</t>
    </r>
  </si>
  <si>
    <t>Vessel schedule is just for REF and subj to change with/without prior notice</t>
  </si>
  <si>
    <t>JEBEL ALI</t>
  </si>
  <si>
    <t>ABU DHABI (KHALIFA PORT)</t>
  </si>
  <si>
    <t>DAMMAM</t>
  </si>
  <si>
    <t>HAMAD</t>
  </si>
  <si>
    <t>PERSIAN GULF</t>
  </si>
  <si>
    <t>MEX</t>
  </si>
  <si>
    <t>MEX4</t>
  </si>
  <si>
    <t>AGI</t>
  </si>
  <si>
    <t>MEX6</t>
  </si>
  <si>
    <t>CMA CGM MUSCA</t>
  </si>
  <si>
    <t>TRANSHIPMENT PORT</t>
  </si>
  <si>
    <t>DESTINATION</t>
  </si>
  <si>
    <t>Abu Dhabi, Abu Zabi, United Arab Emirates</t>
  </si>
  <si>
    <t>Ajman, Ras Al Khaymah, United Arab Emirates;Bahrain, Bahrain;Sohar, Masqat, Oman</t>
  </si>
  <si>
    <t>Dammam Bonded Re-Export Zone, Ash Sharqiyah, Saudi Arabia;Dammam, Ash Sharqiyah, Saudi Arabia</t>
  </si>
  <si>
    <t>Ras Al Khaimah, Ras Al Khaymah, United Arab Emirates</t>
  </si>
  <si>
    <t>Riyadh, Ar Riyad, Saudi Arabia</t>
  </si>
  <si>
    <t>Salalah, Zufar, Oman</t>
  </si>
  <si>
    <t>Sharjah, Sharjah, United Arab Emirates</t>
  </si>
  <si>
    <t>Umm Al Qawain, Umm al Qaywayn, United Arab Emirates</t>
  </si>
  <si>
    <t>Umm Qasr North Port, Iraq</t>
  </si>
  <si>
    <t>via Khalifa</t>
  </si>
  <si>
    <t>via Jebel Ali</t>
  </si>
  <si>
    <t>via Dammam</t>
  </si>
  <si>
    <t>by Rail</t>
  </si>
  <si>
    <t>by Feeder</t>
  </si>
  <si>
    <t>via Jebel Ali/Khalifa</t>
  </si>
  <si>
    <t>by Feeder/Mother Vessel</t>
  </si>
  <si>
    <t>Shuaiba, Kuwait (SWK02)</t>
  </si>
  <si>
    <t>Shuwaikh, Kuwait (SWK01)</t>
  </si>
  <si>
    <t>direct</t>
  </si>
  <si>
    <t>PERSIAN GULF INLAND DESTINATIONS</t>
  </si>
  <si>
    <t>Aden, Yemen</t>
  </si>
  <si>
    <t>Aqaba, Jordan</t>
  </si>
  <si>
    <t>Djibouti, Djibouti</t>
  </si>
  <si>
    <t>Jeddah, Makkah, Saudi Arabia</t>
  </si>
  <si>
    <t>Mukalla, Yemen</t>
  </si>
  <si>
    <t>Sokhna, As Suways, Egypt</t>
  </si>
  <si>
    <t>via XCT (by CVX1)</t>
  </si>
  <si>
    <t>RED SEA SERVICE (CHECK CASE BY CASE)</t>
  </si>
  <si>
    <t xml:space="preserve"> AUSTRALIA VIA SINGAPORE</t>
  </si>
  <si>
    <t>BRISBANE</t>
  </si>
  <si>
    <t>SYDNEY</t>
  </si>
  <si>
    <t>FREMANTLE</t>
  </si>
  <si>
    <t>MELBOURNE</t>
  </si>
  <si>
    <t>ADELAIDE</t>
  </si>
  <si>
    <t>KOTA LARIS</t>
  </si>
  <si>
    <t>OOCL HOUSTON</t>
  </si>
  <si>
    <t>COSCO GENOA</t>
  </si>
  <si>
    <t>COSCO ADEN</t>
  </si>
  <si>
    <t>OLYMPIC BAY</t>
  </si>
  <si>
    <t>AAA1</t>
  </si>
  <si>
    <t>AAA2</t>
  </si>
  <si>
    <t>ASAL</t>
  </si>
  <si>
    <t>ASAX</t>
  </si>
  <si>
    <t>KOTA LUMAYAN</t>
  </si>
  <si>
    <t>OOCL PANAMA</t>
  </si>
  <si>
    <t>OOCL TEXAS</t>
  </si>
  <si>
    <t>SINGAPORE</t>
  </si>
  <si>
    <t>EXPRESS BLACK SEA</t>
  </si>
  <si>
    <t>JOGELA</t>
  </si>
  <si>
    <t>COSCO ISTANBUL</t>
  </si>
  <si>
    <t>Auckland</t>
  </si>
  <si>
    <t>Lyttelton</t>
  </si>
  <si>
    <t>Napier</t>
  </si>
  <si>
    <t>Wellington</t>
  </si>
  <si>
    <t>Tauranga</t>
  </si>
  <si>
    <t>NZS</t>
  </si>
  <si>
    <t xml:space="preserve"> NEW ZEALAND VIA SINGAPORE</t>
  </si>
  <si>
    <t>FEEDER
(CV1-CVX1)</t>
  </si>
  <si>
    <t>HGK</t>
  </si>
  <si>
    <t>ETA
HKG</t>
  </si>
  <si>
    <t>CAP</t>
  </si>
  <si>
    <t>Townsville</t>
  </si>
  <si>
    <t>Lae</t>
  </si>
  <si>
    <t>Port Moresby</t>
  </si>
  <si>
    <t>Darwin</t>
  </si>
  <si>
    <t>SOUTH PACIFIC SERVICE</t>
  </si>
  <si>
    <t>BAL PEACE</t>
  </si>
  <si>
    <t>16:00PM TUE in CAT LAI</t>
  </si>
  <si>
    <t>11:59AM SAT in CAT LAI</t>
  </si>
  <si>
    <t>Sohar, Masqat, Oman</t>
  </si>
  <si>
    <t>SAT</t>
  </si>
  <si>
    <t>XIN HANG ZHOU</t>
  </si>
  <si>
    <t>CMA CGM THALASSA</t>
  </si>
  <si>
    <t>COSCO SHIPPING PLANET</t>
  </si>
  <si>
    <t>NAVIOS UNITE</t>
  </si>
  <si>
    <t>CMA CGM AQUILA</t>
  </si>
  <si>
    <t>INTERASIA ADVANCE</t>
  </si>
  <si>
    <t>029S</t>
  </si>
  <si>
    <t>271S</t>
  </si>
  <si>
    <t>137S</t>
  </si>
  <si>
    <t>179S</t>
  </si>
  <si>
    <t>INCRES</t>
  </si>
  <si>
    <t>034S</t>
  </si>
  <si>
    <t>272S</t>
  </si>
  <si>
    <t>138S</t>
  </si>
  <si>
    <t>180S</t>
  </si>
  <si>
    <t>273S</t>
  </si>
  <si>
    <t>036S</t>
  </si>
  <si>
    <t>CSCL ATLANTIC OCEAN</t>
  </si>
  <si>
    <t>057W</t>
  </si>
  <si>
    <t>0MDCJW1MA</t>
  </si>
  <si>
    <t>ITAL UNIVERSO</t>
  </si>
  <si>
    <t>173W</t>
  </si>
  <si>
    <t>CSCL GLOBE</t>
  </si>
  <si>
    <t>066W</t>
  </si>
  <si>
    <t>NAVIOS BAHAMAS</t>
  </si>
  <si>
    <t>904W</t>
  </si>
  <si>
    <t>CSCL PACIFIC OCEAN</t>
  </si>
  <si>
    <t>060W</t>
  </si>
  <si>
    <t>CMA CGM TANYA</t>
  </si>
  <si>
    <t>0MDCNW1MA</t>
  </si>
  <si>
    <t>201W</t>
  </si>
  <si>
    <t>COSCO SHIPPING AQUARIUS</t>
  </si>
  <si>
    <t>039W</t>
  </si>
  <si>
    <t>0MDCPW1MA</t>
  </si>
  <si>
    <t>002W</t>
  </si>
  <si>
    <t>038W</t>
  </si>
  <si>
    <t>0MDCRW1MA</t>
  </si>
  <si>
    <t>OOCL YOKOHAMA</t>
  </si>
  <si>
    <t>197S</t>
  </si>
  <si>
    <t>OOCL CHICAGO</t>
  </si>
  <si>
    <t>106S</t>
  </si>
  <si>
    <t>RIO GRANDE</t>
  </si>
  <si>
    <t>058S</t>
  </si>
  <si>
    <t>OMIT</t>
  </si>
  <si>
    <t>085S</t>
  </si>
  <si>
    <t>200S</t>
  </si>
  <si>
    <t>124S</t>
  </si>
  <si>
    <t>204S</t>
  </si>
  <si>
    <t>088S</t>
  </si>
  <si>
    <t>079S</t>
  </si>
  <si>
    <t>189S</t>
  </si>
  <si>
    <t>320S</t>
  </si>
  <si>
    <t>128S</t>
  </si>
  <si>
    <t>059S</t>
  </si>
  <si>
    <t>OOCL BRISBANE</t>
  </si>
  <si>
    <t>236S</t>
  </si>
  <si>
    <t>216S</t>
  </si>
  <si>
    <t>125S</t>
  </si>
  <si>
    <t>KOTA LEMBAH 238</t>
  </si>
  <si>
    <t>CMA CGM MARLIN 783</t>
  </si>
  <si>
    <t>COSCO HAMBURG 279S</t>
  </si>
  <si>
    <t>NORFOLK 127</t>
  </si>
  <si>
    <t>ANTWERP BRIDGE 245</t>
  </si>
  <si>
    <t>WAN HAI 375</t>
  </si>
  <si>
    <t>N006</t>
  </si>
  <si>
    <t>MIYUNHE</t>
  </si>
  <si>
    <t>443N</t>
  </si>
  <si>
    <t>017N</t>
  </si>
  <si>
    <t>HANSA FREYBURG 034S</t>
  </si>
  <si>
    <t>N301</t>
  </si>
  <si>
    <t>WAN HAI 358</t>
  </si>
  <si>
    <t>N021</t>
  </si>
  <si>
    <t>444N</t>
  </si>
  <si>
    <t>CONTSHIP YEN 062S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</si>
</sst>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-409]d\-mmm;@"/>
    <numFmt numFmtId="165" formatCode="000&quot;S&quot;"/>
    <numFmt numFmtId="166" formatCode="&quot;Lilium V.&quot;#&quot;S&quot;"/>
    <numFmt numFmtId="167" formatCode="[$-F800]dddd\,\ mmmm\ dd\,\ yyyy"/>
    <numFmt numFmtId="168" formatCode="[$-F400]h:mm:ss\ AM/PM"/>
    <numFmt numFmtId="169" formatCode="[$-409]d/mmm;@"/>
    <numFmt numFmtId="170" formatCode="_ * #,##0_ ;_ * \-#,##0_ ;_ * &quot;-&quot;_ ;_ @_ "/>
    <numFmt numFmtId="171" formatCode="[$€-C07]\ #,##0"/>
    <numFmt numFmtId="172" formatCode="[$-14809]dd/mm/yyyy;@"/>
    <numFmt numFmtId="173" formatCode="0000&quot;S&quot;"/>
    <numFmt numFmtId="174" formatCode="[$-409]d\-mmm\-yy;@"/>
  </numFmts>
  <fonts count="7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22"/>
      <color indexed="12"/>
      <name val="Arial"/>
      <family val="2"/>
    </font>
    <font>
      <sz val="22"/>
      <name val="Arial"/>
      <family val="2"/>
    </font>
    <font>
      <b/>
      <sz val="22"/>
      <color indexed="10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Times New Roman"/>
      <family val="1"/>
    </font>
    <font>
      <b/>
      <sz val="12"/>
      <color rgb="FFFF0000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  <font>
      <b/>
      <sz val="12"/>
      <color theme="9" tint="-0.499984740745262"/>
      <name val="Arial"/>
      <family val="2"/>
    </font>
    <font>
      <b/>
      <sz val="12"/>
      <color rgb="FF0070C0"/>
      <name val="Arial"/>
      <family val="2"/>
    </font>
    <font>
      <b/>
      <sz val="12"/>
      <color rgb="FF008000"/>
      <name val="Arial"/>
      <family val="2"/>
    </font>
    <font>
      <i/>
      <u/>
      <sz val="14"/>
      <color indexed="10"/>
      <name val="Arial"/>
      <family val="2"/>
    </font>
    <font>
      <sz val="14"/>
      <color indexed="10"/>
      <name val="Arial"/>
      <family val="2"/>
    </font>
    <font>
      <b/>
      <sz val="14"/>
      <color indexed="16"/>
      <name val="Arial"/>
      <family val="2"/>
    </font>
    <font>
      <b/>
      <sz val="14"/>
      <color rgb="FF7030A0"/>
      <name val="Arial"/>
      <family val="2"/>
    </font>
    <font>
      <sz val="14"/>
      <name val="SimSun"/>
    </font>
    <font>
      <b/>
      <sz val="14"/>
      <color indexed="14"/>
      <name val="Arial"/>
      <family val="2"/>
    </font>
    <font>
      <b/>
      <sz val="14"/>
      <color rgb="FF008000"/>
      <name val="Arial"/>
      <family val="2"/>
    </font>
    <font>
      <b/>
      <sz val="14"/>
      <color indexed="17"/>
      <name val="Arial"/>
      <family val="2"/>
    </font>
    <font>
      <sz val="12"/>
      <name val=".VnTime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7.5"/>
      <color indexed="12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name val="돋움"/>
      <family val="2"/>
      <charset val="129"/>
    </font>
    <font>
      <sz val="12"/>
      <name val="바탕체"/>
      <family val="3"/>
      <charset val="129"/>
    </font>
    <font>
      <u/>
      <sz val="10"/>
      <color theme="10"/>
      <name val="Arial"/>
      <family val="2"/>
    </font>
    <font>
      <sz val="10"/>
      <color indexed="8"/>
      <name val="Times New Roman"/>
      <family val="2"/>
      <charset val="238"/>
    </font>
    <font>
      <sz val="12"/>
      <color rgb="FF008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70C0"/>
      <name val="Arial"/>
      <family val="2"/>
    </font>
    <font>
      <b/>
      <i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00B050"/>
      <name val="Arial"/>
      <family val="2"/>
    </font>
    <font>
      <b/>
      <sz val="12"/>
      <color theme="5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</borders>
  <cellStyleXfs count="34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3" fillId="0" borderId="0"/>
    <xf numFmtId="0" fontId="31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31" fillId="0" borderId="0"/>
    <xf numFmtId="0" fontId="36" fillId="0" borderId="0"/>
    <xf numFmtId="0" fontId="32" fillId="0" borderId="0">
      <alignment vertical="center"/>
    </xf>
    <xf numFmtId="0" fontId="33" fillId="0" borderId="0">
      <alignment vertical="center"/>
    </xf>
    <xf numFmtId="0" fontId="38" fillId="0" borderId="0"/>
    <xf numFmtId="167" fontId="34" fillId="0" borderId="0">
      <alignment vertical="center"/>
    </xf>
    <xf numFmtId="164" fontId="38" fillId="0" borderId="0"/>
    <xf numFmtId="0" fontId="35" fillId="0" borderId="0"/>
    <xf numFmtId="168" fontId="33" fillId="0" borderId="0"/>
    <xf numFmtId="168" fontId="35" fillId="0" borderId="0"/>
    <xf numFmtId="168" fontId="41" fillId="0" borderId="0"/>
    <xf numFmtId="168" fontId="33" fillId="0" borderId="0">
      <alignment vertical="center"/>
    </xf>
    <xf numFmtId="168" fontId="40" fillId="0" borderId="0">
      <alignment vertical="center"/>
    </xf>
    <xf numFmtId="168" fontId="35" fillId="0" borderId="0"/>
    <xf numFmtId="167" fontId="35" fillId="0" borderId="0">
      <alignment vertical="center"/>
    </xf>
    <xf numFmtId="167" fontId="33" fillId="0" borderId="0"/>
    <xf numFmtId="167" fontId="33" fillId="0" borderId="0"/>
    <xf numFmtId="167" fontId="38" fillId="0" borderId="0"/>
    <xf numFmtId="170" fontId="33" fillId="0" borderId="0" applyFont="0" applyFill="0" applyBorder="0" applyAlignment="0" applyProtection="0">
      <alignment vertical="center"/>
    </xf>
    <xf numFmtId="167" fontId="35" fillId="0" borderId="0">
      <alignment vertical="center"/>
    </xf>
    <xf numFmtId="167" fontId="35" fillId="0" borderId="0">
      <alignment vertical="center"/>
    </xf>
    <xf numFmtId="167" fontId="35" fillId="0" borderId="0">
      <alignment vertical="center"/>
    </xf>
    <xf numFmtId="167" fontId="35" fillId="0" borderId="0">
      <alignment vertical="center"/>
    </xf>
    <xf numFmtId="167" fontId="35" fillId="0" borderId="0">
      <alignment vertical="center"/>
    </xf>
    <xf numFmtId="0" fontId="31" fillId="0" borderId="0"/>
    <xf numFmtId="169" fontId="34" fillId="0" borderId="0"/>
    <xf numFmtId="0" fontId="45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34" fillId="0" borderId="0"/>
    <xf numFmtId="0" fontId="46" fillId="11" borderId="0" applyNumberFormat="0" applyBorder="0" applyAlignment="0" applyProtection="0">
      <alignment vertical="center"/>
    </xf>
    <xf numFmtId="0" fontId="48" fillId="12" borderId="15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4" fillId="0" borderId="0"/>
    <xf numFmtId="0" fontId="44" fillId="8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4" fillId="8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4" fillId="0" borderId="0"/>
    <xf numFmtId="0" fontId="44" fillId="8" borderId="0" applyNumberFormat="0" applyBorder="0" applyAlignment="0" applyProtection="0"/>
    <xf numFmtId="0" fontId="49" fillId="13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69" fontId="35" fillId="0" borderId="0"/>
    <xf numFmtId="0" fontId="51" fillId="0" borderId="16" applyNumberFormat="0" applyFill="0" applyAlignment="0" applyProtection="0">
      <alignment vertical="center"/>
    </xf>
    <xf numFmtId="173" fontId="34" fillId="0" borderId="0"/>
    <xf numFmtId="173" fontId="34" fillId="0" borderId="0"/>
    <xf numFmtId="0" fontId="35" fillId="0" borderId="0"/>
    <xf numFmtId="0" fontId="31" fillId="0" borderId="0"/>
    <xf numFmtId="0" fontId="34" fillId="0" borderId="0"/>
    <xf numFmtId="0" fontId="34" fillId="0" borderId="0"/>
    <xf numFmtId="171" fontId="47" fillId="0" borderId="0"/>
    <xf numFmtId="0" fontId="44" fillId="8" borderId="0" applyNumberFormat="0" applyBorder="0" applyAlignment="0" applyProtection="0"/>
    <xf numFmtId="171" fontId="47" fillId="0" borderId="0"/>
    <xf numFmtId="171" fontId="47" fillId="0" borderId="0"/>
    <xf numFmtId="171" fontId="47" fillId="0" borderId="0"/>
    <xf numFmtId="171" fontId="47" fillId="0" borderId="0"/>
    <xf numFmtId="171" fontId="42" fillId="0" borderId="0"/>
    <xf numFmtId="0" fontId="16" fillId="0" borderId="0"/>
    <xf numFmtId="0" fontId="5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9" fillId="13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172" fontId="34" fillId="0" borderId="0"/>
    <xf numFmtId="0" fontId="1" fillId="0" borderId="0"/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8" fillId="0" borderId="0" applyNumberFormat="0" applyFill="0" applyBorder="0" applyAlignment="0" applyProtection="0"/>
    <xf numFmtId="0" fontId="59" fillId="26" borderId="20" applyNumberFormat="0" applyAlignment="0" applyProtection="0">
      <alignment vertical="center"/>
    </xf>
    <xf numFmtId="0" fontId="45" fillId="27" borderId="21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0" borderId="15" applyNumberFormat="0" applyAlignment="0" applyProtection="0">
      <alignment vertical="center"/>
    </xf>
    <xf numFmtId="0" fontId="62" fillId="12" borderId="22" applyNumberFormat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168" fontId="35" fillId="0" borderId="0"/>
    <xf numFmtId="0" fontId="31" fillId="0" borderId="0"/>
    <xf numFmtId="169" fontId="35" fillId="0" borderId="0"/>
    <xf numFmtId="0" fontId="35" fillId="0" borderId="0"/>
    <xf numFmtId="0" fontId="31" fillId="0" borderId="0"/>
    <xf numFmtId="169" fontId="35" fillId="0" borderId="0"/>
    <xf numFmtId="0" fontId="35" fillId="0" borderId="0"/>
    <xf numFmtId="174" fontId="34" fillId="0" borderId="0"/>
    <xf numFmtId="0" fontId="35" fillId="0" borderId="0"/>
    <xf numFmtId="174" fontId="35" fillId="0" borderId="0">
      <alignment vertical="center"/>
    </xf>
    <xf numFmtId="174" fontId="1" fillId="0" borderId="0"/>
    <xf numFmtId="174" fontId="1" fillId="0" borderId="0"/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>
      <alignment vertical="center"/>
    </xf>
    <xf numFmtId="174" fontId="35" fillId="0" borderId="0"/>
    <xf numFmtId="174" fontId="35" fillId="0" borderId="0"/>
    <xf numFmtId="174" fontId="1" fillId="0" borderId="0"/>
    <xf numFmtId="174" fontId="1" fillId="0" borderId="0"/>
    <xf numFmtId="174" fontId="35" fillId="0" borderId="0"/>
    <xf numFmtId="174" fontId="35" fillId="0" borderId="0"/>
    <xf numFmtId="174" fontId="64" fillId="0" borderId="0">
      <alignment vertical="center"/>
    </xf>
    <xf numFmtId="0" fontId="35" fillId="0" borderId="0"/>
    <xf numFmtId="174" fontId="34" fillId="0" borderId="0"/>
    <xf numFmtId="174" fontId="38" fillId="0" borderId="0"/>
    <xf numFmtId="174" fontId="38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5" fillId="0" borderId="0">
      <alignment vertical="center"/>
    </xf>
    <xf numFmtId="174" fontId="66" fillId="0" borderId="0" applyNumberFormat="0" applyFill="0" applyBorder="0" applyAlignment="0" applyProtection="0">
      <alignment vertical="top"/>
      <protection locked="0"/>
    </xf>
    <xf numFmtId="170" fontId="34" fillId="0" borderId="0" applyFont="0" applyFill="0" applyBorder="0" applyAlignment="0" applyProtection="0"/>
    <xf numFmtId="174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4" fontId="65" fillId="0" borderId="0"/>
    <xf numFmtId="0" fontId="31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171" fontId="67" fillId="0" borderId="0"/>
    <xf numFmtId="171" fontId="67" fillId="0" borderId="0"/>
    <xf numFmtId="0" fontId="52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53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169" fontId="33" fillId="0" borderId="0"/>
    <xf numFmtId="0" fontId="43" fillId="49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45" fillId="30" borderId="21" applyNumberFormat="0" applyFont="0" applyAlignment="0" applyProtection="0">
      <alignment vertical="center"/>
    </xf>
    <xf numFmtId="0" fontId="48" fillId="36" borderId="15" applyNumberFormat="0" applyAlignment="0" applyProtection="0">
      <alignment vertical="center"/>
    </xf>
    <xf numFmtId="0" fontId="61" fillId="28" borderId="15" applyNumberFormat="0" applyAlignment="0" applyProtection="0">
      <alignment vertical="center"/>
    </xf>
    <xf numFmtId="0" fontId="62" fillId="36" borderId="22" applyNumberFormat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8" fillId="12" borderId="24" applyNumberFormat="0" applyAlignment="0" applyProtection="0">
      <alignment vertical="center"/>
    </xf>
    <xf numFmtId="0" fontId="62" fillId="12" borderId="27" applyNumberFormat="0" applyAlignment="0" applyProtection="0">
      <alignment vertical="center"/>
    </xf>
    <xf numFmtId="0" fontId="61" fillId="10" borderId="24" applyNumberFormat="0" applyAlignment="0" applyProtection="0">
      <alignment vertical="center"/>
    </xf>
    <xf numFmtId="0" fontId="45" fillId="27" borderId="26" applyNumberFormat="0" applyFont="0" applyAlignment="0" applyProtection="0">
      <alignment vertical="center"/>
    </xf>
    <xf numFmtId="0" fontId="48" fillId="12" borderId="29" applyNumberFormat="0" applyAlignment="0" applyProtection="0">
      <alignment vertical="center"/>
    </xf>
    <xf numFmtId="0" fontId="62" fillId="36" borderId="32" applyNumberFormat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48" fillId="36" borderId="29" applyNumberFormat="0" applyAlignment="0" applyProtection="0">
      <alignment vertical="center"/>
    </xf>
    <xf numFmtId="0" fontId="62" fillId="12" borderId="32" applyNumberFormat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61" fillId="28" borderId="29" applyNumberFormat="0" applyAlignment="0" applyProtection="0">
      <alignment vertical="center"/>
    </xf>
    <xf numFmtId="0" fontId="45" fillId="30" borderId="31" applyNumberFormat="0" applyFont="0" applyAlignment="0" applyProtection="0">
      <alignment vertical="center"/>
    </xf>
    <xf numFmtId="0" fontId="61" fillId="10" borderId="29" applyNumberFormat="0" applyAlignment="0" applyProtection="0">
      <alignment vertical="center"/>
    </xf>
    <xf numFmtId="0" fontId="45" fillId="27" borderId="31" applyNumberFormat="0" applyFont="0" applyAlignment="0" applyProtection="0">
      <alignment vertical="center"/>
    </xf>
    <xf numFmtId="0" fontId="45" fillId="30" borderId="26" applyNumberFormat="0" applyFont="0" applyAlignment="0" applyProtection="0">
      <alignment vertical="center"/>
    </xf>
    <xf numFmtId="0" fontId="48" fillId="36" borderId="24" applyNumberFormat="0" applyAlignment="0" applyProtection="0">
      <alignment vertical="center"/>
    </xf>
    <xf numFmtId="0" fontId="61" fillId="28" borderId="24" applyNumberFormat="0" applyAlignment="0" applyProtection="0">
      <alignment vertical="center"/>
    </xf>
    <xf numFmtId="0" fontId="62" fillId="36" borderId="27" applyNumberFormat="0" applyAlignment="0" applyProtection="0">
      <alignment vertical="center"/>
    </xf>
    <xf numFmtId="0" fontId="48" fillId="12" borderId="29" applyNumberFormat="0" applyAlignment="0" applyProtection="0">
      <alignment vertical="center"/>
    </xf>
    <xf numFmtId="0" fontId="62" fillId="12" borderId="32" applyNumberFormat="0" applyAlignment="0" applyProtection="0">
      <alignment vertical="center"/>
    </xf>
    <xf numFmtId="0" fontId="61" fillId="10" borderId="29" applyNumberFormat="0" applyAlignment="0" applyProtection="0">
      <alignment vertical="center"/>
    </xf>
    <xf numFmtId="0" fontId="45" fillId="27" borderId="31" applyNumberFormat="0" applyFont="0" applyAlignment="0" applyProtection="0">
      <alignment vertical="center"/>
    </xf>
  </cellStyleXfs>
  <cellXfs count="261">
    <xf numFmtId="0" fontId="0" fillId="0" borderId="0" xfId="0"/>
    <xf numFmtId="0" fontId="5" fillId="0" borderId="0" xfId="1" applyFont="1"/>
    <xf numFmtId="0" fontId="8" fillId="0" borderId="0" xfId="3" applyFont="1" applyAlignment="1">
      <alignment horizontal="right" vertical="center"/>
    </xf>
    <xf numFmtId="16" fontId="8" fillId="0" borderId="0" xfId="2" quotePrefix="1" applyNumberFormat="1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18" fillId="0" borderId="0" xfId="1" applyFont="1" applyAlignment="1">
      <alignment horizontal="left"/>
    </xf>
    <xf numFmtId="0" fontId="19" fillId="2" borderId="0" xfId="1" applyFont="1" applyFill="1" applyAlignment="1">
      <alignment horizontal="center"/>
    </xf>
    <xf numFmtId="0" fontId="19" fillId="2" borderId="0" xfId="1" applyFont="1" applyFill="1" applyAlignment="1">
      <alignment horizontal="left"/>
    </xf>
    <xf numFmtId="0" fontId="14" fillId="0" borderId="0" xfId="1" applyFont="1"/>
    <xf numFmtId="165" fontId="3" fillId="5" borderId="13" xfId="4" applyNumberFormat="1" applyFont="1" applyFill="1" applyBorder="1" applyAlignment="1">
      <alignment horizontal="center" vertical="center"/>
    </xf>
    <xf numFmtId="166" fontId="3" fillId="5" borderId="0" xfId="4" applyNumberFormat="1" applyFont="1" applyFill="1" applyAlignment="1">
      <alignment horizontal="center" vertical="center"/>
    </xf>
    <xf numFmtId="0" fontId="2" fillId="4" borderId="0" xfId="1" applyFont="1" applyFill="1" applyAlignment="1">
      <alignment horizontal="right"/>
    </xf>
    <xf numFmtId="16" fontId="20" fillId="4" borderId="0" xfId="4" applyNumberFormat="1" applyFont="1" applyFill="1" applyAlignment="1">
      <alignment horizontal="center" wrapText="1"/>
    </xf>
    <xf numFmtId="0" fontId="20" fillId="4" borderId="0" xfId="0" applyFont="1" applyFill="1" applyAlignment="1">
      <alignment horizontal="left" wrapText="1"/>
    </xf>
    <xf numFmtId="16" fontId="20" fillId="4" borderId="0" xfId="1" applyNumberFormat="1" applyFont="1" applyFill="1" applyAlignment="1">
      <alignment horizontal="center"/>
    </xf>
    <xf numFmtId="16" fontId="20" fillId="4" borderId="0" xfId="1" quotePrefix="1" applyNumberFormat="1" applyFont="1" applyFill="1" applyAlignment="1">
      <alignment horizontal="center"/>
    </xf>
    <xf numFmtId="0" fontId="9" fillId="5" borderId="0" xfId="3" applyFont="1" applyFill="1" applyAlignment="1">
      <alignment vertical="center"/>
    </xf>
    <xf numFmtId="1" fontId="23" fillId="0" borderId="0" xfId="2" applyNumberFormat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4" fillId="5" borderId="0" xfId="3" applyFont="1" applyFill="1" applyAlignment="1">
      <alignment vertical="center"/>
    </xf>
    <xf numFmtId="16" fontId="26" fillId="0" borderId="0" xfId="2" quotePrefix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16" fontId="28" fillId="0" borderId="0" xfId="2" quotePrefix="1" applyNumberFormat="1" applyFont="1" applyAlignment="1">
      <alignment horizontal="center" vertical="center"/>
    </xf>
    <xf numFmtId="0" fontId="29" fillId="4" borderId="0" xfId="4" applyFont="1" applyFill="1" applyAlignment="1">
      <alignment horizontal="center" wrapText="1"/>
    </xf>
    <xf numFmtId="0" fontId="4" fillId="2" borderId="0" xfId="2" applyFont="1" applyFill="1" applyAlignment="1">
      <alignment vertical="center"/>
    </xf>
    <xf numFmtId="0" fontId="9" fillId="0" borderId="0" xfId="2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16" fontId="30" fillId="0" borderId="0" xfId="4" applyNumberFormat="1" applyFont="1" applyAlignment="1">
      <alignment horizontal="center"/>
    </xf>
    <xf numFmtId="16" fontId="30" fillId="0" borderId="0" xfId="4" applyNumberFormat="1" applyFont="1" applyAlignment="1">
      <alignment horizontal="left"/>
    </xf>
    <xf numFmtId="0" fontId="14" fillId="0" borderId="0" xfId="1" applyFont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6" fontId="3" fillId="5" borderId="4" xfId="4" applyNumberFormat="1" applyFont="1" applyFill="1" applyBorder="1" applyAlignment="1">
      <alignment vertical="center"/>
    </xf>
    <xf numFmtId="164" fontId="3" fillId="5" borderId="13" xfId="0" applyNumberFormat="1" applyFont="1" applyFill="1" applyBorder="1" applyAlignment="1">
      <alignment horizontal="center" vertical="center"/>
    </xf>
    <xf numFmtId="166" fontId="3" fillId="2" borderId="0" xfId="4" applyNumberFormat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right"/>
    </xf>
    <xf numFmtId="0" fontId="2" fillId="4" borderId="0" xfId="1" applyFont="1" applyFill="1" applyBorder="1" applyAlignment="1">
      <alignment horizontal="center"/>
    </xf>
    <xf numFmtId="0" fontId="3" fillId="4" borderId="10" xfId="0" applyFont="1" applyFill="1" applyBorder="1" applyAlignment="1">
      <alignment horizontal="left" wrapText="1"/>
    </xf>
    <xf numFmtId="16" fontId="3" fillId="4" borderId="11" xfId="1" quotePrefix="1" applyNumberFormat="1" applyFont="1" applyFill="1" applyBorder="1" applyAlignment="1">
      <alignment horizontal="center"/>
    </xf>
    <xf numFmtId="0" fontId="12" fillId="0" borderId="0" xfId="1" applyFont="1" applyBorder="1"/>
    <xf numFmtId="0" fontId="14" fillId="0" borderId="0" xfId="1" applyFont="1" applyBorder="1"/>
    <xf numFmtId="0" fontId="2" fillId="4" borderId="0" xfId="1" applyFont="1" applyFill="1" applyBorder="1"/>
    <xf numFmtId="0" fontId="68" fillId="4" borderId="0" xfId="1" applyFont="1" applyFill="1" applyBorder="1"/>
    <xf numFmtId="0" fontId="2" fillId="0" borderId="0" xfId="1" applyFont="1" applyBorder="1"/>
    <xf numFmtId="0" fontId="5" fillId="0" borderId="0" xfId="1" applyFont="1" applyBorder="1"/>
    <xf numFmtId="0" fontId="15" fillId="4" borderId="0" xfId="1" applyFont="1" applyFill="1" applyBorder="1"/>
    <xf numFmtId="0" fontId="3" fillId="4" borderId="0" xfId="1" applyFont="1" applyFill="1" applyBorder="1"/>
    <xf numFmtId="0" fontId="22" fillId="4" borderId="0" xfId="1" applyFont="1" applyFill="1" applyBorder="1"/>
    <xf numFmtId="0" fontId="17" fillId="4" borderId="0" xfId="1" applyFont="1" applyFill="1" applyBorder="1"/>
    <xf numFmtId="164" fontId="3" fillId="5" borderId="8" xfId="0" applyNumberFormat="1" applyFont="1" applyFill="1" applyBorder="1" applyAlignment="1">
      <alignment horizontal="center" vertical="center"/>
    </xf>
    <xf numFmtId="165" fontId="3" fillId="5" borderId="8" xfId="4" applyNumberFormat="1" applyFont="1" applyFill="1" applyBorder="1" applyAlignment="1">
      <alignment horizontal="center" vertical="center"/>
    </xf>
    <xf numFmtId="166" fontId="3" fillId="5" borderId="7" xfId="4" applyNumberFormat="1" applyFont="1" applyFill="1" applyBorder="1" applyAlignment="1">
      <alignment vertical="center"/>
    </xf>
    <xf numFmtId="0" fontId="71" fillId="5" borderId="14" xfId="0" applyFont="1" applyFill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9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165" fontId="21" fillId="5" borderId="8" xfId="4" applyNumberFormat="1" applyFont="1" applyFill="1" applyBorder="1" applyAlignment="1">
      <alignment horizontal="center" vertical="center"/>
    </xf>
    <xf numFmtId="164" fontId="21" fillId="5" borderId="8" xfId="0" applyNumberFormat="1" applyFont="1" applyFill="1" applyBorder="1" applyAlignment="1">
      <alignment horizontal="center" vertical="center"/>
    </xf>
    <xf numFmtId="0" fontId="2" fillId="4" borderId="0" xfId="1" applyFont="1" applyFill="1" applyAlignment="1">
      <alignment horizontal="right" vertical="center"/>
    </xf>
    <xf numFmtId="0" fontId="2" fillId="4" borderId="0" xfId="1" applyFont="1" applyFill="1" applyBorder="1" applyAlignment="1">
      <alignment horizontal="right" vertical="center"/>
    </xf>
    <xf numFmtId="0" fontId="2" fillId="4" borderId="0" xfId="1" applyFont="1" applyFill="1" applyBorder="1" applyAlignment="1">
      <alignment horizontal="center" vertical="center"/>
    </xf>
    <xf numFmtId="16" fontId="20" fillId="4" borderId="0" xfId="4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16" fontId="20" fillId="4" borderId="0" xfId="1" applyNumberFormat="1" applyFont="1" applyFill="1" applyAlignment="1">
      <alignment horizontal="center" vertical="center"/>
    </xf>
    <xf numFmtId="16" fontId="20" fillId="4" borderId="0" xfId="1" quotePrefix="1" applyNumberFormat="1" applyFont="1" applyFill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9" fillId="4" borderId="0" xfId="4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16" fontId="30" fillId="0" borderId="0" xfId="4" applyNumberFormat="1" applyFont="1" applyAlignment="1">
      <alignment horizontal="center" vertical="center"/>
    </xf>
    <xf numFmtId="16" fontId="30" fillId="0" borderId="0" xfId="4" applyNumberFormat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166" fontId="21" fillId="5" borderId="7" xfId="4" applyNumberFormat="1" applyFont="1" applyFill="1" applyBorder="1" applyAlignment="1">
      <alignment vertical="center"/>
    </xf>
    <xf numFmtId="165" fontId="21" fillId="5" borderId="13" xfId="4" applyNumberFormat="1" applyFont="1" applyFill="1" applyBorder="1" applyAlignment="1">
      <alignment horizontal="center" vertical="center"/>
    </xf>
    <xf numFmtId="164" fontId="21" fillId="5" borderId="13" xfId="0" applyNumberFormat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 wrapText="1"/>
    </xf>
    <xf numFmtId="16" fontId="20" fillId="4" borderId="0" xfId="4" applyNumberFormat="1" applyFont="1" applyFill="1" applyAlignment="1">
      <alignment horizontal="center" vertical="center"/>
    </xf>
    <xf numFmtId="16" fontId="5" fillId="0" borderId="0" xfId="1" applyNumberFormat="1" applyFont="1" applyAlignment="1">
      <alignment horizontal="center" vertical="center"/>
    </xf>
    <xf numFmtId="16" fontId="3" fillId="4" borderId="11" xfId="1" applyNumberFormat="1" applyFont="1" applyFill="1" applyBorder="1" applyAlignment="1">
      <alignment horizontal="center"/>
    </xf>
    <xf numFmtId="16" fontId="20" fillId="4" borderId="0" xfId="4" applyNumberFormat="1" applyFont="1" applyFill="1" applyAlignment="1">
      <alignment horizontal="center"/>
    </xf>
    <xf numFmtId="16" fontId="5" fillId="0" borderId="0" xfId="1" applyNumberFormat="1" applyFont="1" applyAlignment="1">
      <alignment horizontal="center"/>
    </xf>
    <xf numFmtId="0" fontId="3" fillId="4" borderId="11" xfId="0" applyFont="1" applyFill="1" applyBorder="1" applyAlignment="1">
      <alignment horizontal="left" wrapText="1"/>
    </xf>
    <xf numFmtId="0" fontId="72" fillId="50" borderId="0" xfId="2" applyFont="1" applyFill="1" applyAlignment="1">
      <alignment vertical="center"/>
    </xf>
    <xf numFmtId="0" fontId="14" fillId="50" borderId="0" xfId="1" applyFont="1" applyFill="1" applyAlignment="1">
      <alignment horizontal="left"/>
    </xf>
    <xf numFmtId="0" fontId="14" fillId="50" borderId="0" xfId="1" applyFont="1" applyFill="1" applyAlignment="1">
      <alignment horizontal="right"/>
    </xf>
    <xf numFmtId="0" fontId="14" fillId="50" borderId="0" xfId="1" applyFont="1" applyFill="1" applyAlignment="1">
      <alignment horizontal="center"/>
    </xf>
    <xf numFmtId="0" fontId="15" fillId="4" borderId="36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16" fontId="15" fillId="4" borderId="36" xfId="1" applyNumberFormat="1" applyFont="1" applyFill="1" applyBorder="1" applyAlignment="1">
      <alignment horizontal="center"/>
    </xf>
    <xf numFmtId="16" fontId="15" fillId="4" borderId="36" xfId="1" quotePrefix="1" applyNumberFormat="1" applyFont="1" applyFill="1" applyBorder="1" applyAlignment="1">
      <alignment horizontal="center"/>
    </xf>
    <xf numFmtId="16" fontId="15" fillId="4" borderId="37" xfId="1" applyNumberFormat="1" applyFont="1" applyFill="1" applyBorder="1" applyAlignment="1">
      <alignment horizontal="center"/>
    </xf>
    <xf numFmtId="0" fontId="3" fillId="3" borderId="28" xfId="1" applyFont="1" applyFill="1" applyBorder="1" applyAlignment="1">
      <alignment horizontal="center" vertical="center"/>
    </xf>
    <xf numFmtId="0" fontId="22" fillId="4" borderId="33" xfId="4" applyFont="1" applyFill="1" applyBorder="1" applyAlignment="1">
      <alignment horizontal="left" wrapText="1"/>
    </xf>
    <xf numFmtId="16" fontId="22" fillId="4" borderId="12" xfId="4" applyNumberFormat="1" applyFont="1" applyFill="1" applyBorder="1" applyAlignment="1">
      <alignment horizontal="center"/>
    </xf>
    <xf numFmtId="16" fontId="22" fillId="4" borderId="12" xfId="1" quotePrefix="1" applyNumberFormat="1" applyFont="1" applyFill="1" applyBorder="1" applyAlignment="1">
      <alignment horizontal="center"/>
    </xf>
    <xf numFmtId="165" fontId="2" fillId="5" borderId="35" xfId="4" applyNumberFormat="1" applyFont="1" applyFill="1" applyBorder="1" applyAlignment="1">
      <alignment horizontal="center" vertical="center"/>
    </xf>
    <xf numFmtId="164" fontId="2" fillId="5" borderId="35" xfId="0" applyNumberFormat="1" applyFont="1" applyFill="1" applyBorder="1" applyAlignment="1">
      <alignment horizontal="center" vertical="center"/>
    </xf>
    <xf numFmtId="166" fontId="2" fillId="5" borderId="35" xfId="4" applyNumberFormat="1" applyFont="1" applyFill="1" applyBorder="1" applyAlignment="1">
      <alignment horizontal="center" vertical="center"/>
    </xf>
    <xf numFmtId="0" fontId="2" fillId="4" borderId="35" xfId="1" applyFont="1" applyFill="1" applyBorder="1" applyAlignment="1">
      <alignment horizontal="center" vertical="center"/>
    </xf>
    <xf numFmtId="16" fontId="2" fillId="4" borderId="35" xfId="1" applyNumberFormat="1" applyFont="1" applyFill="1" applyBorder="1" applyAlignment="1">
      <alignment horizontal="left" vertical="center"/>
    </xf>
    <xf numFmtId="16" fontId="2" fillId="4" borderId="35" xfId="1" quotePrefix="1" applyNumberFormat="1" applyFont="1" applyFill="1" applyBorder="1" applyAlignment="1">
      <alignment horizontal="left" vertical="center"/>
    </xf>
    <xf numFmtId="0" fontId="14" fillId="50" borderId="0" xfId="1" applyFont="1" applyFill="1" applyAlignment="1">
      <alignment horizontal="left" vertical="center"/>
    </xf>
    <xf numFmtId="0" fontId="14" fillId="50" borderId="0" xfId="1" applyFont="1" applyFill="1" applyAlignment="1">
      <alignment horizontal="right" vertical="center"/>
    </xf>
    <xf numFmtId="166" fontId="2" fillId="5" borderId="0" xfId="4" applyNumberFormat="1" applyFont="1" applyFill="1" applyBorder="1" applyAlignment="1">
      <alignment horizontal="center" vertical="center"/>
    </xf>
    <xf numFmtId="16" fontId="2" fillId="4" borderId="0" xfId="1" applyNumberFormat="1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wrapText="1"/>
    </xf>
    <xf numFmtId="0" fontId="15" fillId="4" borderId="10" xfId="0" applyFont="1" applyFill="1" applyBorder="1" applyAlignment="1">
      <alignment horizontal="left" wrapText="1"/>
    </xf>
    <xf numFmtId="16" fontId="15" fillId="4" borderId="11" xfId="1" applyNumberFormat="1" applyFont="1" applyFill="1" applyBorder="1" applyAlignment="1">
      <alignment horizontal="center"/>
    </xf>
    <xf numFmtId="16" fontId="15" fillId="4" borderId="11" xfId="1" quotePrefix="1" applyNumberFormat="1" applyFont="1" applyFill="1" applyBorder="1" applyAlignment="1">
      <alignment horizontal="center"/>
    </xf>
    <xf numFmtId="0" fontId="74" fillId="4" borderId="11" xfId="0" applyFont="1" applyFill="1" applyBorder="1" applyAlignment="1">
      <alignment horizontal="left" wrapText="1"/>
    </xf>
    <xf numFmtId="0" fontId="74" fillId="4" borderId="10" xfId="0" applyFont="1" applyFill="1" applyBorder="1" applyAlignment="1">
      <alignment horizontal="left" wrapText="1"/>
    </xf>
    <xf numFmtId="16" fontId="74" fillId="4" borderId="11" xfId="1" quotePrefix="1" applyNumberFormat="1" applyFont="1" applyFill="1" applyBorder="1" applyAlignment="1">
      <alignment horizontal="center"/>
    </xf>
    <xf numFmtId="0" fontId="74" fillId="4" borderId="0" xfId="1" applyFont="1" applyFill="1" applyBorder="1"/>
    <xf numFmtId="0" fontId="17" fillId="4" borderId="12" xfId="0" applyFont="1" applyFill="1" applyBorder="1" applyAlignment="1">
      <alignment horizontal="left" wrapText="1"/>
    </xf>
    <xf numFmtId="0" fontId="17" fillId="4" borderId="33" xfId="0" applyFont="1" applyFill="1" applyBorder="1" applyAlignment="1">
      <alignment horizontal="left" wrapText="1"/>
    </xf>
    <xf numFmtId="16" fontId="17" fillId="4" borderId="12" xfId="1" quotePrefix="1" applyNumberFormat="1" applyFont="1" applyFill="1" applyBorder="1" applyAlignment="1">
      <alignment horizontal="center"/>
    </xf>
    <xf numFmtId="166" fontId="3" fillId="5" borderId="1" xfId="4" applyNumberFormat="1" applyFont="1" applyFill="1" applyBorder="1" applyAlignment="1">
      <alignment vertical="center"/>
    </xf>
    <xf numFmtId="0" fontId="15" fillId="4" borderId="36" xfId="0" applyFont="1" applyFill="1" applyBorder="1" applyAlignment="1">
      <alignment horizontal="left" wrapText="1"/>
    </xf>
    <xf numFmtId="0" fontId="15" fillId="4" borderId="9" xfId="0" applyFont="1" applyFill="1" applyBorder="1" applyAlignment="1">
      <alignment horizontal="left" wrapText="1"/>
    </xf>
    <xf numFmtId="0" fontId="14" fillId="50" borderId="0" xfId="1" applyFont="1" applyFill="1" applyAlignment="1">
      <alignment horizontal="center" vertical="center"/>
    </xf>
    <xf numFmtId="16" fontId="75" fillId="4" borderId="0" xfId="1" quotePrefix="1" applyNumberFormat="1" applyFont="1" applyFill="1" applyBorder="1" applyAlignment="1">
      <alignment horizontal="center" vertical="center"/>
    </xf>
    <xf numFmtId="0" fontId="3" fillId="3" borderId="42" xfId="1" applyFont="1" applyFill="1" applyBorder="1" applyAlignment="1">
      <alignment horizontal="center" vertical="center"/>
    </xf>
    <xf numFmtId="0" fontId="3" fillId="3" borderId="42" xfId="1" applyFont="1" applyFill="1" applyBorder="1" applyAlignment="1">
      <alignment horizontal="center" vertical="center" wrapText="1"/>
    </xf>
    <xf numFmtId="165" fontId="3" fillId="5" borderId="43" xfId="4" applyNumberFormat="1" applyFont="1" applyFill="1" applyBorder="1" applyAlignment="1">
      <alignment horizontal="center" vertical="center"/>
    </xf>
    <xf numFmtId="164" fontId="3" fillId="5" borderId="43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/>
    </xf>
    <xf numFmtId="0" fontId="22" fillId="4" borderId="12" xfId="4" applyFont="1" applyFill="1" applyBorder="1" applyAlignment="1">
      <alignment horizontal="left"/>
    </xf>
    <xf numFmtId="166" fontId="21" fillId="5" borderId="1" xfId="4" applyNumberFormat="1" applyFont="1" applyFill="1" applyBorder="1" applyAlignment="1">
      <alignment vertical="center"/>
    </xf>
    <xf numFmtId="165" fontId="21" fillId="5" borderId="43" xfId="4" applyNumberFormat="1" applyFont="1" applyFill="1" applyBorder="1" applyAlignment="1">
      <alignment horizontal="center" vertical="center"/>
    </xf>
    <xf numFmtId="164" fontId="21" fillId="5" borderId="43" xfId="0" applyNumberFormat="1" applyFont="1" applyFill="1" applyBorder="1" applyAlignment="1">
      <alignment horizontal="center" vertical="center"/>
    </xf>
    <xf numFmtId="169" fontId="19" fillId="2" borderId="0" xfId="1" applyNumberFormat="1" applyFont="1" applyFill="1" applyAlignment="1">
      <alignment horizontal="center"/>
    </xf>
    <xf numFmtId="169" fontId="15" fillId="4" borderId="11" xfId="1" applyNumberFormat="1" applyFont="1" applyFill="1" applyBorder="1" applyAlignment="1">
      <alignment horizontal="center"/>
    </xf>
    <xf numFmtId="169" fontId="3" fillId="4" borderId="11" xfId="1" applyNumberFormat="1" applyFont="1" applyFill="1" applyBorder="1" applyAlignment="1">
      <alignment horizontal="center"/>
    </xf>
    <xf numFmtId="169" fontId="74" fillId="4" borderId="11" xfId="1" applyNumberFormat="1" applyFont="1" applyFill="1" applyBorder="1" applyAlignment="1">
      <alignment horizontal="center"/>
    </xf>
    <xf numFmtId="169" fontId="17" fillId="4" borderId="12" xfId="1" applyNumberFormat="1" applyFont="1" applyFill="1" applyBorder="1" applyAlignment="1">
      <alignment horizontal="center"/>
    </xf>
    <xf numFmtId="169" fontId="15" fillId="4" borderId="36" xfId="1" applyNumberFormat="1" applyFont="1" applyFill="1" applyBorder="1" applyAlignment="1">
      <alignment horizontal="center"/>
    </xf>
    <xf numFmtId="169" fontId="5" fillId="0" borderId="0" xfId="1" applyNumberFormat="1" applyFont="1" applyAlignment="1">
      <alignment horizontal="center"/>
    </xf>
    <xf numFmtId="169" fontId="14" fillId="0" borderId="0" xfId="1" applyNumberFormat="1" applyFont="1" applyAlignment="1">
      <alignment horizontal="center"/>
    </xf>
    <xf numFmtId="0" fontId="3" fillId="3" borderId="42" xfId="1" applyFont="1" applyFill="1" applyBorder="1" applyAlignment="1">
      <alignment horizontal="center" vertical="center" wrapText="1"/>
    </xf>
    <xf numFmtId="0" fontId="3" fillId="3" borderId="42" xfId="1" applyFont="1" applyFill="1" applyBorder="1" applyAlignment="1">
      <alignment horizontal="center" vertical="center"/>
    </xf>
    <xf numFmtId="166" fontId="3" fillId="5" borderId="43" xfId="4" applyNumberFormat="1" applyFont="1" applyFill="1" applyBorder="1" applyAlignment="1">
      <alignment vertical="center"/>
    </xf>
    <xf numFmtId="166" fontId="21" fillId="5" borderId="13" xfId="4" applyNumberFormat="1" applyFont="1" applyFill="1" applyBorder="1" applyAlignment="1">
      <alignment vertic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40" xfId="1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/>
    </xf>
    <xf numFmtId="0" fontId="3" fillId="3" borderId="38" xfId="1" applyFont="1" applyFill="1" applyBorder="1" applyAlignment="1">
      <alignment horizontal="center" vertical="center"/>
    </xf>
    <xf numFmtId="0" fontId="3" fillId="3" borderId="39" xfId="1" applyFont="1" applyFill="1" applyBorder="1" applyAlignment="1">
      <alignment horizontal="center" vertical="center"/>
    </xf>
    <xf numFmtId="0" fontId="3" fillId="3" borderId="34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 wrapText="1"/>
    </xf>
    <xf numFmtId="169" fontId="3" fillId="3" borderId="35" xfId="1" applyNumberFormat="1" applyFont="1" applyFill="1" applyBorder="1" applyAlignment="1">
      <alignment horizontal="center" vertical="center" wrapText="1"/>
    </xf>
    <xf numFmtId="169" fontId="3" fillId="3" borderId="35" xfId="1" applyNumberFormat="1" applyFont="1" applyFill="1" applyBorder="1" applyAlignment="1">
      <alignment horizontal="center" vertical="center"/>
    </xf>
    <xf numFmtId="16" fontId="75" fillId="4" borderId="43" xfId="1" applyNumberFormat="1" applyFont="1" applyFill="1" applyBorder="1" applyAlignment="1">
      <alignment horizontal="center" vertical="center"/>
    </xf>
    <xf numFmtId="16" fontId="75" fillId="4" borderId="13" xfId="1" applyNumberFormat="1" applyFont="1" applyFill="1" applyBorder="1" applyAlignment="1">
      <alignment horizontal="center" vertical="center"/>
    </xf>
    <xf numFmtId="0" fontId="75" fillId="4" borderId="1" xfId="0" applyFont="1" applyFill="1" applyBorder="1" applyAlignment="1">
      <alignment horizontal="center" vertical="center" wrapText="1"/>
    </xf>
    <xf numFmtId="0" fontId="75" fillId="4" borderId="3" xfId="0" applyFont="1" applyFill="1" applyBorder="1" applyAlignment="1">
      <alignment horizontal="center" vertical="center" wrapText="1"/>
    </xf>
    <xf numFmtId="0" fontId="75" fillId="4" borderId="4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horizontal="center" vertical="center" wrapText="1"/>
    </xf>
    <xf numFmtId="16" fontId="75" fillId="4" borderId="43" xfId="1" quotePrefix="1" applyNumberFormat="1" applyFont="1" applyFill="1" applyBorder="1" applyAlignment="1">
      <alignment horizontal="center" vertical="center"/>
    </xf>
    <xf numFmtId="16" fontId="75" fillId="4" borderId="13" xfId="1" quotePrefix="1" applyNumberFormat="1" applyFont="1" applyFill="1" applyBorder="1" applyAlignment="1">
      <alignment horizontal="center" vertical="center"/>
    </xf>
    <xf numFmtId="16" fontId="75" fillId="4" borderId="7" xfId="1" quotePrefix="1" applyNumberFormat="1" applyFont="1" applyFill="1" applyBorder="1" applyAlignment="1">
      <alignment horizontal="center" vertical="center"/>
    </xf>
    <xf numFmtId="16" fontId="75" fillId="4" borderId="42" xfId="1" quotePrefix="1" applyNumberFormat="1" applyFont="1" applyFill="1" applyBorder="1" applyAlignment="1">
      <alignment horizontal="center" vertical="center"/>
    </xf>
    <xf numFmtId="0" fontId="3" fillId="3" borderId="42" xfId="1" applyFont="1" applyFill="1" applyBorder="1" applyAlignment="1">
      <alignment horizontal="center" vertical="center"/>
    </xf>
    <xf numFmtId="16" fontId="75" fillId="4" borderId="42" xfId="1" applyNumberFormat="1" applyFont="1" applyFill="1" applyBorder="1" applyAlignment="1">
      <alignment horizontal="center" vertical="center"/>
    </xf>
    <xf numFmtId="0" fontId="3" fillId="3" borderId="42" xfId="1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16" fontId="17" fillId="4" borderId="42" xfId="1" applyNumberFormat="1" applyFont="1" applyFill="1" applyBorder="1" applyAlignment="1">
      <alignment horizontal="center" vertical="center"/>
    </xf>
    <xf numFmtId="16" fontId="17" fillId="4" borderId="42" xfId="1" quotePrefix="1" applyNumberFormat="1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left" wrapText="1"/>
    </xf>
    <xf numFmtId="16" fontId="3" fillId="4" borderId="12" xfId="1" applyNumberFormat="1" applyFont="1" applyFill="1" applyBorder="1" applyAlignment="1">
      <alignment horizontal="center"/>
    </xf>
    <xf numFmtId="16" fontId="3" fillId="4" borderId="12" xfId="1" quotePrefix="1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left" wrapText="1"/>
    </xf>
    <xf numFmtId="165" fontId="21" fillId="51" borderId="13" xfId="4" applyNumberFormat="1" applyFont="1" applyFill="1" applyBorder="1" applyAlignment="1">
      <alignment horizontal="center" vertical="center"/>
    </xf>
    <xf numFmtId="164" fontId="21" fillId="51" borderId="13" xfId="0" applyNumberFormat="1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left"/>
    </xf>
    <xf numFmtId="166" fontId="21" fillId="51" borderId="7" xfId="4" applyNumberFormat="1" applyFont="1" applyFill="1" applyBorder="1" applyAlignment="1">
      <alignment vertical="center"/>
    </xf>
    <xf numFmtId="165" fontId="21" fillId="51" borderId="8" xfId="4" applyNumberFormat="1" applyFont="1" applyFill="1" applyBorder="1" applyAlignment="1">
      <alignment horizontal="center" vertical="center"/>
    </xf>
    <xf numFmtId="164" fontId="21" fillId="51" borderId="8" xfId="0" applyNumberFormat="1" applyFont="1" applyFill="1" applyBorder="1" applyAlignment="1">
      <alignment horizontal="center" vertical="center"/>
    </xf>
    <xf numFmtId="0" fontId="3" fillId="4" borderId="11" xfId="4" applyFont="1" applyFill="1" applyBorder="1" applyAlignment="1">
      <alignment horizontal="left"/>
    </xf>
    <xf numFmtId="0" fontId="3" fillId="4" borderId="10" xfId="4" applyFont="1" applyFill="1" applyBorder="1" applyAlignment="1">
      <alignment horizontal="left" wrapText="1"/>
    </xf>
    <xf numFmtId="16" fontId="3" fillId="4" borderId="11" xfId="4" applyNumberFormat="1" applyFont="1" applyFill="1" applyBorder="1" applyAlignment="1">
      <alignment horizontal="center"/>
    </xf>
    <xf numFmtId="0" fontId="2" fillId="50" borderId="35" xfId="1" applyFont="1" applyFill="1" applyBorder="1" applyAlignment="1">
      <alignment horizontal="center" vertical="center"/>
    </xf>
    <xf numFmtId="166" fontId="3" fillId="5" borderId="0" xfId="4" applyNumberFormat="1" applyFont="1" applyFill="1" applyBorder="1" applyAlignment="1">
      <alignment vertical="center"/>
    </xf>
    <xf numFmtId="165" fontId="3" fillId="5" borderId="0" xfId="4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wrapText="1"/>
    </xf>
    <xf numFmtId="169" fontId="17" fillId="4" borderId="0" xfId="1" applyNumberFormat="1" applyFont="1" applyFill="1" applyBorder="1" applyAlignment="1">
      <alignment horizontal="center"/>
    </xf>
    <xf numFmtId="16" fontId="17" fillId="4" borderId="0" xfId="1" quotePrefix="1" applyNumberFormat="1" applyFont="1" applyFill="1" applyBorder="1" applyAlignment="1">
      <alignment horizontal="center"/>
    </xf>
    <xf numFmtId="0" fontId="17" fillId="4" borderId="12" xfId="0" applyFont="1" applyFill="1" applyBorder="1" applyAlignment="1">
      <alignment horizontal="left" vertical="center"/>
    </xf>
    <xf numFmtId="0" fontId="15" fillId="4" borderId="44" xfId="0" applyFont="1" applyFill="1" applyBorder="1" applyAlignment="1">
      <alignment horizontal="left" wrapText="1"/>
    </xf>
    <xf numFmtId="0" fontId="15" fillId="4" borderId="45" xfId="0" applyFont="1" applyFill="1" applyBorder="1" applyAlignment="1">
      <alignment horizontal="left" wrapText="1"/>
    </xf>
    <xf numFmtId="169" fontId="15" fillId="4" borderId="44" xfId="1" applyNumberFormat="1" applyFont="1" applyFill="1" applyBorder="1" applyAlignment="1">
      <alignment horizontal="center"/>
    </xf>
    <xf numFmtId="166" fontId="21" fillId="5" borderId="8" xfId="4" applyNumberFormat="1" applyFont="1" applyFill="1" applyBorder="1" applyAlignment="1">
      <alignment vertical="center"/>
    </xf>
    <xf numFmtId="0" fontId="3" fillId="4" borderId="6" xfId="1" applyFont="1" applyFill="1" applyBorder="1"/>
    <xf numFmtId="0" fontId="3" fillId="4" borderId="13" xfId="1" applyFont="1" applyFill="1" applyBorder="1"/>
    <xf numFmtId="166" fontId="3" fillId="5" borderId="8" xfId="4" applyNumberFormat="1" applyFont="1" applyFill="1" applyBorder="1" applyAlignment="1">
      <alignment vertical="center"/>
    </xf>
    <xf numFmtId="0" fontId="74" fillId="4" borderId="46" xfId="0" applyFont="1" applyFill="1" applyBorder="1" applyAlignment="1">
      <alignment horizontal="left" wrapText="1"/>
    </xf>
    <xf numFmtId="169" fontId="74" fillId="4" borderId="46" xfId="1" applyNumberFormat="1" applyFont="1" applyFill="1" applyBorder="1" applyAlignment="1">
      <alignment horizontal="center"/>
    </xf>
    <xf numFmtId="16" fontId="74" fillId="4" borderId="46" xfId="1" quotePrefix="1" applyNumberFormat="1" applyFont="1" applyFill="1" applyBorder="1" applyAlignment="1">
      <alignment horizontal="center"/>
    </xf>
    <xf numFmtId="0" fontId="17" fillId="4" borderId="12" xfId="0" applyFont="1" applyFill="1" applyBorder="1" applyAlignment="1">
      <alignment horizontal="left"/>
    </xf>
    <xf numFmtId="166" fontId="21" fillId="5" borderId="43" xfId="4" applyNumberFormat="1" applyFont="1" applyFill="1" applyBorder="1" applyAlignment="1">
      <alignment vertical="center"/>
    </xf>
    <xf numFmtId="0" fontId="68" fillId="4" borderId="6" xfId="1" applyFont="1" applyFill="1" applyBorder="1"/>
    <xf numFmtId="0" fontId="68" fillId="4" borderId="13" xfId="1" applyFont="1" applyFill="1" applyBorder="1"/>
    <xf numFmtId="0" fontId="2" fillId="4" borderId="3" xfId="1" applyFont="1" applyFill="1" applyBorder="1"/>
    <xf numFmtId="0" fontId="2" fillId="4" borderId="43" xfId="1" applyFont="1" applyFill="1" applyBorder="1"/>
    <xf numFmtId="166" fontId="21" fillId="51" borderId="8" xfId="4" applyNumberFormat="1" applyFont="1" applyFill="1" applyBorder="1" applyAlignment="1">
      <alignment vertical="center"/>
    </xf>
    <xf numFmtId="166" fontId="3" fillId="5" borderId="13" xfId="4" applyNumberFormat="1" applyFont="1" applyFill="1" applyBorder="1" applyAlignment="1">
      <alignment vertical="center"/>
    </xf>
    <xf numFmtId="0" fontId="2" fillId="4" borderId="6" xfId="1" applyFont="1" applyFill="1" applyBorder="1"/>
    <xf numFmtId="0" fontId="2" fillId="4" borderId="13" xfId="1" applyFont="1" applyFill="1" applyBorder="1"/>
    <xf numFmtId="166" fontId="3" fillId="5" borderId="6" xfId="4" applyNumberFormat="1" applyFont="1" applyFill="1" applyBorder="1" applyAlignment="1">
      <alignment vertical="center"/>
    </xf>
    <xf numFmtId="0" fontId="3" fillId="4" borderId="46" xfId="0" applyFont="1" applyFill="1" applyBorder="1" applyAlignment="1">
      <alignment horizontal="left" wrapText="1"/>
    </xf>
    <xf numFmtId="169" fontId="3" fillId="4" borderId="46" xfId="1" applyNumberFormat="1" applyFont="1" applyFill="1" applyBorder="1" applyAlignment="1">
      <alignment horizontal="center"/>
    </xf>
    <xf numFmtId="16" fontId="3" fillId="4" borderId="46" xfId="1" quotePrefix="1" applyNumberFormat="1" applyFont="1" applyFill="1" applyBorder="1" applyAlignment="1">
      <alignment horizontal="center"/>
    </xf>
    <xf numFmtId="166" fontId="21" fillId="51" borderId="13" xfId="4" applyNumberFormat="1" applyFont="1" applyFill="1" applyBorder="1" applyAlignment="1">
      <alignment vertical="center"/>
    </xf>
    <xf numFmtId="16" fontId="17" fillId="4" borderId="0" xfId="1" quotePrefix="1" applyNumberFormat="1" applyFont="1" applyFill="1" applyBorder="1" applyAlignment="1">
      <alignment horizontal="center" vertical="center"/>
    </xf>
    <xf numFmtId="166" fontId="3" fillId="5" borderId="43" xfId="4" applyNumberFormat="1" applyFont="1" applyFill="1" applyBorder="1" applyAlignment="1">
      <alignment horizontal="center" vertical="center"/>
    </xf>
    <xf numFmtId="166" fontId="21" fillId="5" borderId="8" xfId="4" applyNumberFormat="1" applyFont="1" applyFill="1" applyBorder="1" applyAlignment="1">
      <alignment horizontal="center" vertical="center"/>
    </xf>
    <xf numFmtId="166" fontId="21" fillId="5" borderId="13" xfId="4" applyNumberFormat="1" applyFont="1" applyFill="1" applyBorder="1" applyAlignment="1">
      <alignment horizontal="center" vertical="center"/>
    </xf>
    <xf numFmtId="166" fontId="3" fillId="5" borderId="8" xfId="4" applyNumberFormat="1" applyFont="1" applyFill="1" applyBorder="1" applyAlignment="1">
      <alignment horizontal="center" vertical="center"/>
    </xf>
  </cellXfs>
  <cellStyles count="347">
    <cellStyle name="20% - 强调文字颜色 1" xfId="60" xr:uid="{00000000-0005-0000-0000-000000000000}"/>
    <cellStyle name="20% - 强调文字颜色 1 2" xfId="223" xr:uid="{00000000-0005-0000-0000-000001000000}"/>
    <cellStyle name="20% - 强调文字颜色 2" xfId="50" xr:uid="{00000000-0005-0000-0000-000002000000}"/>
    <cellStyle name="20% - 强调文字颜色 2 2" xfId="224" xr:uid="{00000000-0005-0000-0000-000003000000}"/>
    <cellStyle name="20% - 强调文字颜色 3" xfId="61" xr:uid="{00000000-0005-0000-0000-000004000000}"/>
    <cellStyle name="20% - 强调文字颜色 3 2" xfId="225" xr:uid="{00000000-0005-0000-0000-000005000000}"/>
    <cellStyle name="20% - 强调文字颜色 4" xfId="62" xr:uid="{00000000-0005-0000-0000-000006000000}"/>
    <cellStyle name="20% - 强调文字颜色 4 2" xfId="226" xr:uid="{00000000-0005-0000-0000-000007000000}"/>
    <cellStyle name="20% - 强调文字颜色 5" xfId="63" xr:uid="{00000000-0005-0000-0000-000008000000}"/>
    <cellStyle name="20% - 强调文字颜色 5 2" xfId="227" xr:uid="{00000000-0005-0000-0000-000009000000}"/>
    <cellStyle name="20% - 强调文字颜色 6" xfId="37" xr:uid="{00000000-0005-0000-0000-00000A000000}"/>
    <cellStyle name="20% - 强调文字颜色 6 2" xfId="228" xr:uid="{00000000-0005-0000-0000-00000B000000}"/>
    <cellStyle name="40% - 强调文字颜色 1" xfId="56" xr:uid="{00000000-0005-0000-0000-00000C000000}"/>
    <cellStyle name="40% - 强调文字颜色 1 2" xfId="229" xr:uid="{00000000-0005-0000-0000-00000D000000}"/>
    <cellStyle name="40% - 强调文字颜色 2" xfId="58" xr:uid="{00000000-0005-0000-0000-00000E000000}"/>
    <cellStyle name="40% - 强调文字颜色 2 2" xfId="230" xr:uid="{00000000-0005-0000-0000-00000F000000}"/>
    <cellStyle name="40% - 强调文字颜色 3" xfId="59" xr:uid="{00000000-0005-0000-0000-000010000000}"/>
    <cellStyle name="40% - 强调文字颜色 3 2" xfId="231" xr:uid="{00000000-0005-0000-0000-000011000000}"/>
    <cellStyle name="40% - 强调文字颜色 4" xfId="55" xr:uid="{00000000-0005-0000-0000-000012000000}"/>
    <cellStyle name="40% - 强调文字颜色 4 2" xfId="232" xr:uid="{00000000-0005-0000-0000-000013000000}"/>
    <cellStyle name="40% - 强调文字颜色 5" xfId="57" xr:uid="{00000000-0005-0000-0000-000014000000}"/>
    <cellStyle name="40% - 强调文字颜色 5 2" xfId="233" xr:uid="{00000000-0005-0000-0000-000015000000}"/>
    <cellStyle name="40% - 强调文字颜色 6" xfId="44" xr:uid="{00000000-0005-0000-0000-000016000000}"/>
    <cellStyle name="40% - 强调文字颜色 6 2" xfId="234" xr:uid="{00000000-0005-0000-0000-000017000000}"/>
    <cellStyle name="60% - 强调文字颜色 1" xfId="64" xr:uid="{00000000-0005-0000-0000-000018000000}"/>
    <cellStyle name="60% - 强调文字颜色 1 2" xfId="235" xr:uid="{00000000-0005-0000-0000-000019000000}"/>
    <cellStyle name="60% - 强调文字颜色 2" xfId="65" xr:uid="{00000000-0005-0000-0000-00001A000000}"/>
    <cellStyle name="60% - 强调文字颜色 2 2" xfId="236" xr:uid="{00000000-0005-0000-0000-00001B000000}"/>
    <cellStyle name="60% - 强调文字颜色 3" xfId="66" xr:uid="{00000000-0005-0000-0000-00001C000000}"/>
    <cellStyle name="60% - 强调文字颜色 3 2" xfId="237" xr:uid="{00000000-0005-0000-0000-00001D000000}"/>
    <cellStyle name="60% - 强调文字颜色 4" xfId="67" xr:uid="{00000000-0005-0000-0000-00001E000000}"/>
    <cellStyle name="60% - 强调文字颜色 4 2" xfId="238" xr:uid="{00000000-0005-0000-0000-00001F000000}"/>
    <cellStyle name="60% - 强调文字颜色 5" xfId="68" xr:uid="{00000000-0005-0000-0000-000020000000}"/>
    <cellStyle name="60% - 强调文字颜色 5 2" xfId="239" xr:uid="{00000000-0005-0000-0000-000021000000}"/>
    <cellStyle name="60% - 强调文字颜色 6" xfId="69" xr:uid="{00000000-0005-0000-0000-000022000000}"/>
    <cellStyle name="60% - 强调文字颜色 6 2" xfId="240" xr:uid="{00000000-0005-0000-0000-000023000000}"/>
    <cellStyle name="Comma 2" xfId="8" xr:uid="{00000000-0005-0000-0000-000024000000}"/>
    <cellStyle name="Hyperlink 2" xfId="222" xr:uid="{00000000-0005-0000-0000-000026000000}"/>
    <cellStyle name="Hyperlink 3" xfId="9" xr:uid="{00000000-0005-0000-0000-000027000000}"/>
    <cellStyle name="Normal" xfId="0" builtinId="0"/>
    <cellStyle name="Normal 10" xfId="34" xr:uid="{00000000-0005-0000-0000-000029000000}"/>
    <cellStyle name="Normal 11" xfId="35" xr:uid="{00000000-0005-0000-0000-00002A000000}"/>
    <cellStyle name="Normal 12" xfId="168" xr:uid="{00000000-0005-0000-0000-00002B000000}"/>
    <cellStyle name="Normal 13" xfId="169" xr:uid="{00000000-0005-0000-0000-00002C000000}"/>
    <cellStyle name="Normal 14" xfId="175" xr:uid="{00000000-0005-0000-0000-00002D000000}"/>
    <cellStyle name="Normal 15" xfId="7" xr:uid="{00000000-0005-0000-0000-00002E000000}"/>
    <cellStyle name="Normal 16" xfId="221" xr:uid="{00000000-0005-0000-0000-00002F000000}"/>
    <cellStyle name="Normal 17" xfId="71" xr:uid="{00000000-0005-0000-0000-000030000000}"/>
    <cellStyle name="Normal 17 2" xfId="170" xr:uid="{00000000-0005-0000-0000-000031000000}"/>
    <cellStyle name="Normal 17 3" xfId="173" xr:uid="{00000000-0005-0000-0000-000032000000}"/>
    <cellStyle name="Normal 18" xfId="73" xr:uid="{00000000-0005-0000-0000-000033000000}"/>
    <cellStyle name="Normal 18 2" xfId="74" xr:uid="{00000000-0005-0000-0000-000034000000}"/>
    <cellStyle name="Normal 19" xfId="176" xr:uid="{00000000-0005-0000-0000-000035000000}"/>
    <cellStyle name="Normal 2" xfId="10" xr:uid="{00000000-0005-0000-0000-000036000000}"/>
    <cellStyle name="Normal 2 2" xfId="11" xr:uid="{00000000-0005-0000-0000-000037000000}"/>
    <cellStyle name="Normal 2 2 2" xfId="76" xr:uid="{00000000-0005-0000-0000-000038000000}"/>
    <cellStyle name="Normal 2 2 2 2" xfId="179" xr:uid="{00000000-0005-0000-0000-000039000000}"/>
    <cellStyle name="Normal 2 2 3" xfId="172" xr:uid="{00000000-0005-0000-0000-00003A000000}"/>
    <cellStyle name="Normal 2 2 4" xfId="178" xr:uid="{00000000-0005-0000-0000-00003B000000}"/>
    <cellStyle name="Normal 2 3" xfId="75" xr:uid="{00000000-0005-0000-0000-00003C000000}"/>
    <cellStyle name="Normal 2 3 2" xfId="181" xr:uid="{00000000-0005-0000-0000-00003D000000}"/>
    <cellStyle name="Normal 2 3 2 2" xfId="182" xr:uid="{00000000-0005-0000-0000-00003E000000}"/>
    <cellStyle name="Normal 2 3 3" xfId="183" xr:uid="{00000000-0005-0000-0000-00003F000000}"/>
    <cellStyle name="Normal 2 3 4" xfId="180" xr:uid="{00000000-0005-0000-0000-000040000000}"/>
    <cellStyle name="Normal 2 4" xfId="171" xr:uid="{00000000-0005-0000-0000-000041000000}"/>
    <cellStyle name="Normal 2 4 2" xfId="185" xr:uid="{00000000-0005-0000-0000-000042000000}"/>
    <cellStyle name="Normal 2 4 2 2" xfId="186" xr:uid="{00000000-0005-0000-0000-000043000000}"/>
    <cellStyle name="Normal 2 4 3" xfId="187" xr:uid="{00000000-0005-0000-0000-000044000000}"/>
    <cellStyle name="Normal 2 4 4" xfId="184" xr:uid="{00000000-0005-0000-0000-000045000000}"/>
    <cellStyle name="Normal 2 5" xfId="174" xr:uid="{00000000-0005-0000-0000-000046000000}"/>
    <cellStyle name="Normal 2 5 2" xfId="189" xr:uid="{00000000-0005-0000-0000-000047000000}"/>
    <cellStyle name="Normal 2 5 2 2" xfId="190" xr:uid="{00000000-0005-0000-0000-000048000000}"/>
    <cellStyle name="Normal 2 5 3" xfId="191" xr:uid="{00000000-0005-0000-0000-000049000000}"/>
    <cellStyle name="Normal 2 5 4" xfId="188" xr:uid="{00000000-0005-0000-0000-00004A000000}"/>
    <cellStyle name="Normal 2 6" xfId="192" xr:uid="{00000000-0005-0000-0000-00004B000000}"/>
    <cellStyle name="Normal 2 6 2" xfId="193" xr:uid="{00000000-0005-0000-0000-00004C000000}"/>
    <cellStyle name="Normal 2 6 2 2" xfId="194" xr:uid="{00000000-0005-0000-0000-00004D000000}"/>
    <cellStyle name="Normal 2 6 3" xfId="195" xr:uid="{00000000-0005-0000-0000-00004E000000}"/>
    <cellStyle name="Normal 2 7" xfId="196" xr:uid="{00000000-0005-0000-0000-00004F000000}"/>
    <cellStyle name="Normal 2 7 2" xfId="197" xr:uid="{00000000-0005-0000-0000-000050000000}"/>
    <cellStyle name="Normal 2 8" xfId="198" xr:uid="{00000000-0005-0000-0000-000051000000}"/>
    <cellStyle name="Normal 2 9" xfId="177" xr:uid="{00000000-0005-0000-0000-000052000000}"/>
    <cellStyle name="Normal 2_atd" xfId="12" xr:uid="{00000000-0005-0000-0000-000053000000}"/>
    <cellStyle name="Normal 3" xfId="20" xr:uid="{00000000-0005-0000-0000-000054000000}"/>
    <cellStyle name="Normal 3 2" xfId="200" xr:uid="{00000000-0005-0000-0000-000055000000}"/>
    <cellStyle name="Normal 3 3" xfId="199" xr:uid="{00000000-0005-0000-0000-000056000000}"/>
    <cellStyle name="Normal 345 5 68" xfId="18" xr:uid="{00000000-0005-0000-0000-000057000000}"/>
    <cellStyle name="Normal 4" xfId="24" xr:uid="{00000000-0005-0000-0000-000058000000}"/>
    <cellStyle name="Normal 4 2" xfId="202" xr:uid="{00000000-0005-0000-0000-000059000000}"/>
    <cellStyle name="Normal 4 3" xfId="201" xr:uid="{00000000-0005-0000-0000-00005A000000}"/>
    <cellStyle name="Normal 5" xfId="25" xr:uid="{00000000-0005-0000-0000-00005B000000}"/>
    <cellStyle name="Normal 5 2" xfId="204" xr:uid="{00000000-0005-0000-0000-00005C000000}"/>
    <cellStyle name="Normal 5 3" xfId="203" xr:uid="{00000000-0005-0000-0000-00005D000000}"/>
    <cellStyle name="Normal 6" xfId="30" xr:uid="{00000000-0005-0000-0000-00005E000000}"/>
    <cellStyle name="Normal 7" xfId="31" xr:uid="{00000000-0005-0000-0000-00005F000000}"/>
    <cellStyle name="Normal 8" xfId="32" xr:uid="{00000000-0005-0000-0000-000060000000}"/>
    <cellStyle name="Normal 81" xfId="77" xr:uid="{00000000-0005-0000-0000-000061000000}"/>
    <cellStyle name="Normal 9" xfId="33" xr:uid="{00000000-0005-0000-0000-000062000000}"/>
    <cellStyle name="Normal_EUROPE" xfId="1" xr:uid="{00000000-0005-0000-0000-000063000000}"/>
    <cellStyle name="Normal_MED (1)" xfId="4" xr:uid="{00000000-0005-0000-0000-000064000000}"/>
    <cellStyle name="Normal_Persian Gulf via HKG" xfId="3" xr:uid="{00000000-0005-0000-0000-000065000000}"/>
    <cellStyle name="Normal_US WC &amp; Canada" xfId="2" xr:uid="{00000000-0005-0000-0000-000067000000}"/>
    <cellStyle name="normální 2" xfId="81" xr:uid="{00000000-0005-0000-0000-000068000000}"/>
    <cellStyle name="normální 2 2" xfId="79" xr:uid="{00000000-0005-0000-0000-000069000000}"/>
    <cellStyle name="normální 2 2 2" xfId="82" xr:uid="{00000000-0005-0000-0000-00006A000000}"/>
    <cellStyle name="normální 2 2 3" xfId="242" xr:uid="{00000000-0005-0000-0000-00006B000000}"/>
    <cellStyle name="normální 2 3" xfId="83" xr:uid="{00000000-0005-0000-0000-00006C000000}"/>
    <cellStyle name="normální 2 4" xfId="241" xr:uid="{00000000-0005-0000-0000-00006D000000}"/>
    <cellStyle name="normální 2_Xl0001353" xfId="84" xr:uid="{00000000-0005-0000-0000-00006E000000}"/>
    <cellStyle name="normální_04Road" xfId="85" xr:uid="{00000000-0005-0000-0000-00006F000000}"/>
    <cellStyle name="표준 2" xfId="216" xr:uid="{00000000-0005-0000-0000-000070000000}"/>
    <cellStyle name="표준 2 2" xfId="217" xr:uid="{00000000-0005-0000-0000-000071000000}"/>
    <cellStyle name="표준 3" xfId="218" xr:uid="{00000000-0005-0000-0000-000072000000}"/>
    <cellStyle name="표준 3 2" xfId="219" xr:uid="{00000000-0005-0000-0000-000073000000}"/>
    <cellStyle name="표준_AWE-PDM" xfId="220" xr:uid="{00000000-0005-0000-0000-000074000000}"/>
    <cellStyle name="一般_2008-10-28 Long Term Schedule CTS SVC" xfId="86" xr:uid="{00000000-0005-0000-0000-000075000000}"/>
    <cellStyle name="千位分隔[0] 2" xfId="215" xr:uid="{00000000-0005-0000-0000-000076000000}"/>
    <cellStyle name="千位分隔[0]_AEN and AES PFS(200803)-国内挂港节省4小时 2" xfId="29" xr:uid="{00000000-0005-0000-0000-000077000000}"/>
    <cellStyle name="好" xfId="87" xr:uid="{00000000-0005-0000-0000-000078000000}"/>
    <cellStyle name="好 2" xfId="243" xr:uid="{00000000-0005-0000-0000-000079000000}"/>
    <cellStyle name="好_MED WB ARB 1st Quarter 2013" xfId="88" xr:uid="{00000000-0005-0000-0000-00007A000000}"/>
    <cellStyle name="好_MED WB ARB 1st Quarter 2013 2" xfId="244" xr:uid="{00000000-0005-0000-0000-00007B000000}"/>
    <cellStyle name="好_MED WB ARB 1st Quarter 2015" xfId="51" xr:uid="{00000000-0005-0000-0000-00007C000000}"/>
    <cellStyle name="好_MED WB ARB 1st Quarter 2015 2" xfId="245" xr:uid="{00000000-0005-0000-0000-00007D000000}"/>
    <cellStyle name="好_MED WB ARB 1st Quarter 2015v2" xfId="89" xr:uid="{00000000-0005-0000-0000-00007E000000}"/>
    <cellStyle name="好_MED WB ARB 1st Quarter 2015v2 2" xfId="246" xr:uid="{00000000-0005-0000-0000-00007F000000}"/>
    <cellStyle name="好_MED WB ARB 2nd Quarter 2014" xfId="40" xr:uid="{00000000-0005-0000-0000-000080000000}"/>
    <cellStyle name="好_MED WB ARB 2nd Quarter 2014 2" xfId="247" xr:uid="{00000000-0005-0000-0000-000081000000}"/>
    <cellStyle name="好_MED WB ARB 2nd Quarter 2014V2" xfId="90" xr:uid="{00000000-0005-0000-0000-000082000000}"/>
    <cellStyle name="好_MED WB ARB 2nd Quarter 2014V2 2" xfId="248" xr:uid="{00000000-0005-0000-0000-000083000000}"/>
    <cellStyle name="好_MED WB ARB 3rd Quarter 2013" xfId="91" xr:uid="{00000000-0005-0000-0000-000084000000}"/>
    <cellStyle name="好_MED WB ARB 3rd Quarter 2013 2" xfId="249" xr:uid="{00000000-0005-0000-0000-000085000000}"/>
    <cellStyle name="好_MED WB ARB 4th Quarter 2013V1" xfId="92" xr:uid="{00000000-0005-0000-0000-000086000000}"/>
    <cellStyle name="好_MED WB ARB 4th Quarter 2013V1 2" xfId="250" xr:uid="{00000000-0005-0000-0000-000087000000}"/>
    <cellStyle name="好_NW EUR SVC Westbound RF Arbitraries 2nd Qtr 2014" xfId="93" xr:uid="{00000000-0005-0000-0000-000088000000}"/>
    <cellStyle name="好_NW EUR SVC Westbound RF Arbitraries 2nd Qtr 2014 2" xfId="251" xr:uid="{00000000-0005-0000-0000-000089000000}"/>
    <cellStyle name="好_NW EUR SVC Westbound RF Arbitraries 3rd Qtr 2013" xfId="94" xr:uid="{00000000-0005-0000-0000-00008A000000}"/>
    <cellStyle name="好_NW EUR SVC Westbound RF Arbitraries 3rd Qtr 2013 2" xfId="252" xr:uid="{00000000-0005-0000-0000-00008B000000}"/>
    <cellStyle name="好_NW EUR SVC Westbound RF Arbitraries 3rd Qtr 2014" xfId="95" xr:uid="{00000000-0005-0000-0000-00008C000000}"/>
    <cellStyle name="好_NW EUR SVC Westbound RF Arbitraries 3rd Qtr 2014 2" xfId="253" xr:uid="{00000000-0005-0000-0000-00008D000000}"/>
    <cellStyle name="好_NWE 2011 3rd qu WB ARB proposal" xfId="96" xr:uid="{00000000-0005-0000-0000-00008E000000}"/>
    <cellStyle name="好_NWE 2011 3rd qu WB ARB proposal 2" xfId="254" xr:uid="{00000000-0005-0000-0000-00008F000000}"/>
    <cellStyle name="好_NWE 2011 4thQ WB ARB proposal" xfId="97" xr:uid="{00000000-0005-0000-0000-000090000000}"/>
    <cellStyle name="好_NWE 2011 4thQ WB ARB proposal 2" xfId="255" xr:uid="{00000000-0005-0000-0000-000091000000}"/>
    <cellStyle name="好_NWE WB ARB 1st Quarter 2013" xfId="98" xr:uid="{00000000-0005-0000-0000-000092000000}"/>
    <cellStyle name="好_NWE WB ARB 1st Quarter 2013 2" xfId="256" xr:uid="{00000000-0005-0000-0000-000093000000}"/>
    <cellStyle name="好_NWE WB ARB 1st Quarter 2013V2" xfId="99" xr:uid="{00000000-0005-0000-0000-000094000000}"/>
    <cellStyle name="好_NWE WB ARB 1st Quarter 2013V2 2" xfId="257" xr:uid="{00000000-0005-0000-0000-000095000000}"/>
    <cellStyle name="好_NWE WB ARB 1st Quarter 2014" xfId="46" xr:uid="{00000000-0005-0000-0000-000096000000}"/>
    <cellStyle name="好_NWE WB ARB 1st Quarter 2014 2" xfId="258" xr:uid="{00000000-0005-0000-0000-000097000000}"/>
    <cellStyle name="好_NWE WB ARB 2nd Quarter 2012 proposals" xfId="100" xr:uid="{00000000-0005-0000-0000-000098000000}"/>
    <cellStyle name="好_NWE WB ARB 2nd Quarter 2012 proposals 2" xfId="259" xr:uid="{00000000-0005-0000-0000-000099000000}"/>
    <cellStyle name="好_NWE WB ARB 2nd Quarter 2013" xfId="80" xr:uid="{00000000-0005-0000-0000-00009A000000}"/>
    <cellStyle name="好_NWE WB ARB 2nd Quarter 2013 2" xfId="260" xr:uid="{00000000-0005-0000-0000-00009B000000}"/>
    <cellStyle name="好_NWE WB ARB 2nd Quarter 2013 V1" xfId="102" xr:uid="{00000000-0005-0000-0000-00009C000000}"/>
    <cellStyle name="好_NWE WB ARB 2nd Quarter 2013 V1 2" xfId="261" xr:uid="{00000000-0005-0000-0000-00009D000000}"/>
    <cellStyle name="好_NWE WB ARB 2nd Quarter 2013 V4" xfId="103" xr:uid="{00000000-0005-0000-0000-00009E000000}"/>
    <cellStyle name="好_NWE WB ARB 2nd Quarter 2013 V4 2" xfId="262" xr:uid="{00000000-0005-0000-0000-00009F000000}"/>
    <cellStyle name="好_NWE WB ARB 2nd Quarter 2014(20140529-20140630)" xfId="104" xr:uid="{00000000-0005-0000-0000-0000A0000000}"/>
    <cellStyle name="好_NWE WB ARB 2nd Quarter 2014(20140529-20140630) 2" xfId="263" xr:uid="{00000000-0005-0000-0000-0000A1000000}"/>
    <cellStyle name="好_NWE WB ARB 2nd Quarter 2014v2" xfId="105" xr:uid="{00000000-0005-0000-0000-0000A2000000}"/>
    <cellStyle name="好_NWE WB ARB 2nd Quarter 2014v2 2" xfId="264" xr:uid="{00000000-0005-0000-0000-0000A3000000}"/>
    <cellStyle name="好_NWE WB ARB 2nd Quarter 2014v3 (1)" xfId="106" xr:uid="{00000000-0005-0000-0000-0000A4000000}"/>
    <cellStyle name="好_NWE WB ARB 2nd Quarter 2014v3 (1) 2" xfId="265" xr:uid="{00000000-0005-0000-0000-0000A5000000}"/>
    <cellStyle name="好_NWE WB ARB 3rd Quarter 2012" xfId="107" xr:uid="{00000000-0005-0000-0000-0000A6000000}"/>
    <cellStyle name="好_NWE WB ARB 3rd Quarter 2012 2" xfId="266" xr:uid="{00000000-0005-0000-0000-0000A7000000}"/>
    <cellStyle name="好_NWE WB ARB 3rd Quarter 2013" xfId="108" xr:uid="{00000000-0005-0000-0000-0000A8000000}"/>
    <cellStyle name="好_NWE WB ARB 3rd Quarter 2013 2" xfId="267" xr:uid="{00000000-0005-0000-0000-0000A9000000}"/>
    <cellStyle name="好_NWE WB ARB 3rd Quarter 2014" xfId="109" xr:uid="{00000000-0005-0000-0000-0000AA000000}"/>
    <cellStyle name="好_NWE WB ARB 3rd Quarter 2014 2" xfId="268" xr:uid="{00000000-0005-0000-0000-0000AB000000}"/>
    <cellStyle name="好_NWE WB ARB 4th Quarter 2012" xfId="110" xr:uid="{00000000-0005-0000-0000-0000AC000000}"/>
    <cellStyle name="好_NWE WB ARB 4th Quarter 2012 2" xfId="269" xr:uid="{00000000-0005-0000-0000-0000AD000000}"/>
    <cellStyle name="好_NWE WB ARB 4th Quarter 2012 update" xfId="111" xr:uid="{00000000-0005-0000-0000-0000AE000000}"/>
    <cellStyle name="好_NWE WB ARB 4th Quarter 2012 update 2" xfId="270" xr:uid="{00000000-0005-0000-0000-0000AF000000}"/>
    <cellStyle name="好_NWE WB ARB 4th Quarter 2013" xfId="112" xr:uid="{00000000-0005-0000-0000-0000B0000000}"/>
    <cellStyle name="好_NWE WB ARB 4th Quarter 2013 2" xfId="271" xr:uid="{00000000-0005-0000-0000-0000B1000000}"/>
    <cellStyle name="好_NWE WB ARB 4th Quarter 2014" xfId="113" xr:uid="{00000000-0005-0000-0000-0000B2000000}"/>
    <cellStyle name="好_NWE WB ARB 4th Quarter 2014 2" xfId="272" xr:uid="{00000000-0005-0000-0000-0000B3000000}"/>
    <cellStyle name="好_NWE WB ARB NOV 25-DEC 31 2011" xfId="49" xr:uid="{00000000-0005-0000-0000-0000B4000000}"/>
    <cellStyle name="好_NWE WB ARB NOV 25-DEC 31 2011 2" xfId="273" xr:uid="{00000000-0005-0000-0000-0000B5000000}"/>
    <cellStyle name="好_NWE WB ARB Q1 2012" xfId="39" xr:uid="{00000000-0005-0000-0000-0000B6000000}"/>
    <cellStyle name="好_NWE WB ARB Q1 2012 2" xfId="274" xr:uid="{00000000-0005-0000-0000-0000B7000000}"/>
    <cellStyle name="好_REVISED NWE WB ARB 3rd Quarter 2013" xfId="114" xr:uid="{00000000-0005-0000-0000-0000B8000000}"/>
    <cellStyle name="好_REVISED NWE WB ARB 3rd Quarter 2013 2" xfId="275" xr:uid="{00000000-0005-0000-0000-0000B9000000}"/>
    <cellStyle name="好_UPDATED NWE WB ARB 1st Quarter 2013" xfId="53" xr:uid="{00000000-0005-0000-0000-0000BA000000}"/>
    <cellStyle name="好_UPDATED NWE WB ARB 1st Quarter 2013 2" xfId="276" xr:uid="{00000000-0005-0000-0000-0000BB000000}"/>
    <cellStyle name="差" xfId="115" xr:uid="{00000000-0005-0000-0000-0000BC000000}"/>
    <cellStyle name="差 2" xfId="277" xr:uid="{00000000-0005-0000-0000-0000BD000000}"/>
    <cellStyle name="差_MED WB ARB 1st Quarter 2013" xfId="116" xr:uid="{00000000-0005-0000-0000-0000BE000000}"/>
    <cellStyle name="差_MED WB ARB 1st Quarter 2013 2" xfId="278" xr:uid="{00000000-0005-0000-0000-0000BF000000}"/>
    <cellStyle name="差_MED WB ARB 1st Quarter 2015" xfId="117" xr:uid="{00000000-0005-0000-0000-0000C0000000}"/>
    <cellStyle name="差_MED WB ARB 1st Quarter 2015 2" xfId="279" xr:uid="{00000000-0005-0000-0000-0000C1000000}"/>
    <cellStyle name="差_MED WB ARB 1st Quarter 2015v2" xfId="118" xr:uid="{00000000-0005-0000-0000-0000C2000000}"/>
    <cellStyle name="差_MED WB ARB 1st Quarter 2015v2 2" xfId="280" xr:uid="{00000000-0005-0000-0000-0000C3000000}"/>
    <cellStyle name="差_MED WB ARB 2nd Quarter 2014" xfId="120" xr:uid="{00000000-0005-0000-0000-0000C4000000}"/>
    <cellStyle name="差_MED WB ARB 2nd Quarter 2014 2" xfId="281" xr:uid="{00000000-0005-0000-0000-0000C5000000}"/>
    <cellStyle name="差_MED WB ARB 2nd Quarter 2014V2" xfId="119" xr:uid="{00000000-0005-0000-0000-0000C6000000}"/>
    <cellStyle name="差_MED WB ARB 2nd Quarter 2014V2 2" xfId="282" xr:uid="{00000000-0005-0000-0000-0000C7000000}"/>
    <cellStyle name="差_MED WB ARB 3rd Quarter 2013" xfId="121" xr:uid="{00000000-0005-0000-0000-0000C8000000}"/>
    <cellStyle name="差_MED WB ARB 3rd Quarter 2013 2" xfId="283" xr:uid="{00000000-0005-0000-0000-0000C9000000}"/>
    <cellStyle name="差_MED WB ARB 4th Quarter 2013V1" xfId="122" xr:uid="{00000000-0005-0000-0000-0000CA000000}"/>
    <cellStyle name="差_MED WB ARB 4th Quarter 2013V1 2" xfId="284" xr:uid="{00000000-0005-0000-0000-0000CB000000}"/>
    <cellStyle name="差_NW EUR SVC Westbound RF Arbitraries 2nd Qtr 2014" xfId="123" xr:uid="{00000000-0005-0000-0000-0000CC000000}"/>
    <cellStyle name="差_NW EUR SVC Westbound RF Arbitraries 2nd Qtr 2014 2" xfId="285" xr:uid="{00000000-0005-0000-0000-0000CD000000}"/>
    <cellStyle name="差_NW EUR SVC Westbound RF Arbitraries 3rd Qtr 2013" xfId="48" xr:uid="{00000000-0005-0000-0000-0000CE000000}"/>
    <cellStyle name="差_NW EUR SVC Westbound RF Arbitraries 3rd Qtr 2013 2" xfId="286" xr:uid="{00000000-0005-0000-0000-0000CF000000}"/>
    <cellStyle name="差_NW EUR SVC Westbound RF Arbitraries 3rd Qtr 2014" xfId="124" xr:uid="{00000000-0005-0000-0000-0000D0000000}"/>
    <cellStyle name="差_NW EUR SVC Westbound RF Arbitraries 3rd Qtr 2014 2" xfId="287" xr:uid="{00000000-0005-0000-0000-0000D1000000}"/>
    <cellStyle name="差_NWE 2011 3rd qu WB ARB proposal" xfId="126" xr:uid="{00000000-0005-0000-0000-0000D2000000}"/>
    <cellStyle name="差_NWE 2011 3rd qu WB ARB proposal 2" xfId="288" xr:uid="{00000000-0005-0000-0000-0000D3000000}"/>
    <cellStyle name="差_NWE 2011 4thQ WB ARB proposal" xfId="127" xr:uid="{00000000-0005-0000-0000-0000D4000000}"/>
    <cellStyle name="差_NWE 2011 4thQ WB ARB proposal 2" xfId="289" xr:uid="{00000000-0005-0000-0000-0000D5000000}"/>
    <cellStyle name="差_NWE WB ARB 1st Quarter 2013" xfId="128" xr:uid="{00000000-0005-0000-0000-0000D6000000}"/>
    <cellStyle name="差_NWE WB ARB 1st Quarter 2013 2" xfId="290" xr:uid="{00000000-0005-0000-0000-0000D7000000}"/>
    <cellStyle name="差_NWE WB ARB 1st Quarter 2013V2" xfId="47" xr:uid="{00000000-0005-0000-0000-0000D8000000}"/>
    <cellStyle name="差_NWE WB ARB 1st Quarter 2013V2 2" xfId="291" xr:uid="{00000000-0005-0000-0000-0000D9000000}"/>
    <cellStyle name="差_NWE WB ARB 1st Quarter 2014" xfId="129" xr:uid="{00000000-0005-0000-0000-0000DA000000}"/>
    <cellStyle name="差_NWE WB ARB 1st Quarter 2014 2" xfId="292" xr:uid="{00000000-0005-0000-0000-0000DB000000}"/>
    <cellStyle name="差_NWE WB ARB 2nd Quarter 2012 proposals" xfId="130" xr:uid="{00000000-0005-0000-0000-0000DC000000}"/>
    <cellStyle name="差_NWE WB ARB 2nd Quarter 2012 proposals 2" xfId="293" xr:uid="{00000000-0005-0000-0000-0000DD000000}"/>
    <cellStyle name="差_NWE WB ARB 2nd Quarter 2013" xfId="131" xr:uid="{00000000-0005-0000-0000-0000DE000000}"/>
    <cellStyle name="差_NWE WB ARB 2nd Quarter 2013 2" xfId="294" xr:uid="{00000000-0005-0000-0000-0000DF000000}"/>
    <cellStyle name="差_NWE WB ARB 2nd Quarter 2013 V1" xfId="132" xr:uid="{00000000-0005-0000-0000-0000E0000000}"/>
    <cellStyle name="差_NWE WB ARB 2nd Quarter 2013 V1 2" xfId="295" xr:uid="{00000000-0005-0000-0000-0000E1000000}"/>
    <cellStyle name="差_NWE WB ARB 2nd Quarter 2013 V4" xfId="101" xr:uid="{00000000-0005-0000-0000-0000E2000000}"/>
    <cellStyle name="差_NWE WB ARB 2nd Quarter 2013 V4 2" xfId="296" xr:uid="{00000000-0005-0000-0000-0000E3000000}"/>
    <cellStyle name="差_NWE WB ARB 2nd Quarter 2014(20140529-20140630)" xfId="133" xr:uid="{00000000-0005-0000-0000-0000E4000000}"/>
    <cellStyle name="差_NWE WB ARB 2nd Quarter 2014(20140529-20140630) 2" xfId="297" xr:uid="{00000000-0005-0000-0000-0000E5000000}"/>
    <cellStyle name="差_NWE WB ARB 2nd Quarter 2014v2" xfId="54" xr:uid="{00000000-0005-0000-0000-0000E6000000}"/>
    <cellStyle name="差_NWE WB ARB 2nd Quarter 2014v2 2" xfId="298" xr:uid="{00000000-0005-0000-0000-0000E7000000}"/>
    <cellStyle name="差_NWE WB ARB 2nd Quarter 2014v3 (1)" xfId="134" xr:uid="{00000000-0005-0000-0000-0000E8000000}"/>
    <cellStyle name="差_NWE WB ARB 2nd Quarter 2014v3 (1) 2" xfId="299" xr:uid="{00000000-0005-0000-0000-0000E9000000}"/>
    <cellStyle name="差_NWE WB ARB 3rd Quarter 2012" xfId="136" xr:uid="{00000000-0005-0000-0000-0000EA000000}"/>
    <cellStyle name="差_NWE WB ARB 3rd Quarter 2012 2" xfId="300" xr:uid="{00000000-0005-0000-0000-0000EB000000}"/>
    <cellStyle name="差_NWE WB ARB 3rd Quarter 2013" xfId="125" xr:uid="{00000000-0005-0000-0000-0000EC000000}"/>
    <cellStyle name="差_NWE WB ARB 3rd Quarter 2013 2" xfId="301" xr:uid="{00000000-0005-0000-0000-0000ED000000}"/>
    <cellStyle name="差_NWE WB ARB 3rd Quarter 2014" xfId="137" xr:uid="{00000000-0005-0000-0000-0000EE000000}"/>
    <cellStyle name="差_NWE WB ARB 3rd Quarter 2014 2" xfId="302" xr:uid="{00000000-0005-0000-0000-0000EF000000}"/>
    <cellStyle name="差_NWE WB ARB 4th Quarter 2012" xfId="138" xr:uid="{00000000-0005-0000-0000-0000F0000000}"/>
    <cellStyle name="差_NWE WB ARB 4th Quarter 2012 2" xfId="303" xr:uid="{00000000-0005-0000-0000-0000F1000000}"/>
    <cellStyle name="差_NWE WB ARB 4th Quarter 2012 update" xfId="139" xr:uid="{00000000-0005-0000-0000-0000F2000000}"/>
    <cellStyle name="差_NWE WB ARB 4th Quarter 2012 update 2" xfId="304" xr:uid="{00000000-0005-0000-0000-0000F3000000}"/>
    <cellStyle name="差_NWE WB ARB 4th Quarter 2013" xfId="140" xr:uid="{00000000-0005-0000-0000-0000F4000000}"/>
    <cellStyle name="差_NWE WB ARB 4th Quarter 2013 2" xfId="305" xr:uid="{00000000-0005-0000-0000-0000F5000000}"/>
    <cellStyle name="差_NWE WB ARB 4th Quarter 2014" xfId="141" xr:uid="{00000000-0005-0000-0000-0000F6000000}"/>
    <cellStyle name="差_NWE WB ARB 4th Quarter 2014 2" xfId="306" xr:uid="{00000000-0005-0000-0000-0000F7000000}"/>
    <cellStyle name="差_NWE WB ARB NOV 25-DEC 31 2011" xfId="142" xr:uid="{00000000-0005-0000-0000-0000F8000000}"/>
    <cellStyle name="差_NWE WB ARB NOV 25-DEC 31 2011 2" xfId="307" xr:uid="{00000000-0005-0000-0000-0000F9000000}"/>
    <cellStyle name="差_NWE WB ARB Q1 2012" xfId="143" xr:uid="{00000000-0005-0000-0000-0000FA000000}"/>
    <cellStyle name="差_NWE WB ARB Q1 2012 2" xfId="308" xr:uid="{00000000-0005-0000-0000-0000FB000000}"/>
    <cellStyle name="差_REVISED NWE WB ARB 3rd Quarter 2013" xfId="144" xr:uid="{00000000-0005-0000-0000-0000FC000000}"/>
    <cellStyle name="差_REVISED NWE WB ARB 3rd Quarter 2013 2" xfId="309" xr:uid="{00000000-0005-0000-0000-0000FD000000}"/>
    <cellStyle name="差_UPDATED NWE WB ARB 1st Quarter 2013" xfId="145" xr:uid="{00000000-0005-0000-0000-0000FE000000}"/>
    <cellStyle name="差_UPDATED NWE WB ARB 1st Quarter 2013 2" xfId="310" xr:uid="{00000000-0005-0000-0000-0000FF000000}"/>
    <cellStyle name="常规 2" xfId="13" xr:uid="{00000000-0005-0000-0000-000000010000}"/>
    <cellStyle name="常规 2 2" xfId="5" xr:uid="{00000000-0005-0000-0000-000001010000}"/>
    <cellStyle name="常规 2 2 2" xfId="146" xr:uid="{00000000-0005-0000-0000-000002010000}"/>
    <cellStyle name="常规 2 2 3" xfId="52" xr:uid="{00000000-0005-0000-0000-000003010000}"/>
    <cellStyle name="常规 2 2 4" xfId="206" xr:uid="{00000000-0005-0000-0000-000004010000}"/>
    <cellStyle name="常规 2 2 5" xfId="21" xr:uid="{00000000-0005-0000-0000-000005010000}"/>
    <cellStyle name="常规 2 3" xfId="22" xr:uid="{00000000-0005-0000-0000-000006010000}"/>
    <cellStyle name="常规 2 3 2" xfId="45" xr:uid="{00000000-0005-0000-0000-000007010000}"/>
    <cellStyle name="常规 2 4" xfId="41" xr:uid="{00000000-0005-0000-0000-000008010000}"/>
    <cellStyle name="常规 2 5" xfId="205" xr:uid="{00000000-0005-0000-0000-000009010000}"/>
    <cellStyle name="常规 2_Xl0001226" xfId="147" xr:uid="{00000000-0005-0000-0000-00000A010000}"/>
    <cellStyle name="常规 21 2 2 2" xfId="148" xr:uid="{00000000-0005-0000-0000-00000B010000}"/>
    <cellStyle name="常规 3" xfId="6" xr:uid="{00000000-0005-0000-0000-00000C010000}"/>
    <cellStyle name="常规 3 13" xfId="150" xr:uid="{00000000-0005-0000-0000-00000D010000}"/>
    <cellStyle name="常规 3 2" xfId="23" xr:uid="{00000000-0005-0000-0000-00000E010000}"/>
    <cellStyle name="常规 3 2 2" xfId="78" xr:uid="{00000000-0005-0000-0000-00000F010000}"/>
    <cellStyle name="常规 3 2 2 2" xfId="36" xr:uid="{00000000-0005-0000-0000-000010010000}"/>
    <cellStyle name="常规 3 2 2 2 2" xfId="311" xr:uid="{00000000-0005-0000-0000-000011010000}"/>
    <cellStyle name="常规 3 3" xfId="19" xr:uid="{00000000-0005-0000-0000-000012010000}"/>
    <cellStyle name="常规 3 4" xfId="27" xr:uid="{00000000-0005-0000-0000-000013010000}"/>
    <cellStyle name="常规 3 5" xfId="149" xr:uid="{00000000-0005-0000-0000-000014010000}"/>
    <cellStyle name="常规 3 6" xfId="207" xr:uid="{00000000-0005-0000-0000-000015010000}"/>
    <cellStyle name="常规 3 7" xfId="14" xr:uid="{00000000-0005-0000-0000-000016010000}"/>
    <cellStyle name="常规 4" xfId="15" xr:uid="{00000000-0005-0000-0000-000017010000}"/>
    <cellStyle name="常规 4 2" xfId="28" xr:uid="{00000000-0005-0000-0000-000018010000}"/>
    <cellStyle name="常规 4 2 2" xfId="17" xr:uid="{00000000-0005-0000-0000-000019010000}"/>
    <cellStyle name="常规 4 3" xfId="151" xr:uid="{00000000-0005-0000-0000-00001A010000}"/>
    <cellStyle name="常规 4 4" xfId="208" xr:uid="{00000000-0005-0000-0000-00001B010000}"/>
    <cellStyle name="常规 5" xfId="209" xr:uid="{00000000-0005-0000-0000-00001C010000}"/>
    <cellStyle name="常规 6" xfId="210" xr:uid="{00000000-0005-0000-0000-00001D010000}"/>
    <cellStyle name="常规 7" xfId="211" xr:uid="{00000000-0005-0000-0000-00001E010000}"/>
    <cellStyle name="常规 7 2" xfId="212" xr:uid="{00000000-0005-0000-0000-00001F010000}"/>
    <cellStyle name="常规 8" xfId="213" xr:uid="{00000000-0005-0000-0000-000020010000}"/>
    <cellStyle name="常规_2007-2008年航线运力调整1121－交欧贸更新8改9_2011年预算-交计划运营20110223_2011年预算-交计划运营20110228" xfId="16" xr:uid="{00000000-0005-0000-0000-000021010000}"/>
    <cellStyle name="强调文字颜色 1" xfId="152" xr:uid="{00000000-0005-0000-0000-000022010000}"/>
    <cellStyle name="强调文字颜色 1 2" xfId="312" xr:uid="{00000000-0005-0000-0000-000023010000}"/>
    <cellStyle name="强调文字颜色 2" xfId="38" xr:uid="{00000000-0005-0000-0000-000024010000}"/>
    <cellStyle name="强调文字颜色 2 2" xfId="313" xr:uid="{00000000-0005-0000-0000-000025010000}"/>
    <cellStyle name="强调文字颜色 3" xfId="153" xr:uid="{00000000-0005-0000-0000-000026010000}"/>
    <cellStyle name="强调文字颜色 3 2" xfId="314" xr:uid="{00000000-0005-0000-0000-000027010000}"/>
    <cellStyle name="强调文字颜色 4" xfId="154" xr:uid="{00000000-0005-0000-0000-000028010000}"/>
    <cellStyle name="强调文字颜色 4 2" xfId="315" xr:uid="{00000000-0005-0000-0000-000029010000}"/>
    <cellStyle name="强调文字颜色 5" xfId="155" xr:uid="{00000000-0005-0000-0000-00002A010000}"/>
    <cellStyle name="强调文字颜色 5 2" xfId="316" xr:uid="{00000000-0005-0000-0000-00002B010000}"/>
    <cellStyle name="强调文字颜色 6" xfId="156" xr:uid="{00000000-0005-0000-0000-00002C010000}"/>
    <cellStyle name="强调文字颜色 6 2" xfId="317" xr:uid="{00000000-0005-0000-0000-00002D010000}"/>
    <cellStyle name="标题" xfId="157" xr:uid="{00000000-0005-0000-0000-00002E010000}"/>
    <cellStyle name="标题 1" xfId="158" xr:uid="{00000000-0005-0000-0000-00002F010000}"/>
    <cellStyle name="标题 2" xfId="159" xr:uid="{00000000-0005-0000-0000-000030010000}"/>
    <cellStyle name="标题 3" xfId="160" xr:uid="{00000000-0005-0000-0000-000031010000}"/>
    <cellStyle name="标题 4" xfId="70" xr:uid="{00000000-0005-0000-0000-000032010000}"/>
    <cellStyle name="标题_MED WB ARB 1st Quarter 2013" xfId="161" xr:uid="{00000000-0005-0000-0000-000033010000}"/>
    <cellStyle name="检查单元格" xfId="162" xr:uid="{00000000-0005-0000-0000-000034010000}"/>
    <cellStyle name="检查单元格 2" xfId="318" xr:uid="{00000000-0005-0000-0000-000035010000}"/>
    <cellStyle name="標準_proforma of PNW 2011" xfId="26" xr:uid="{00000000-0005-0000-0000-000036010000}"/>
    <cellStyle name="汇总" xfId="72" xr:uid="{00000000-0005-0000-0000-000037010000}"/>
    <cellStyle name="汇总 2" xfId="324" xr:uid="{00000000-0005-0000-0000-000038010000}"/>
    <cellStyle name="汇总 2 2" xfId="331" xr:uid="{A47A75C6-ECAC-4F91-8117-E9391644D0EE}"/>
    <cellStyle name="汇总 3" xfId="334" xr:uid="{D789826D-76ED-4772-BE83-F6C4DB9E2064}"/>
    <cellStyle name="注释" xfId="163" xr:uid="{00000000-0005-0000-0000-000039010000}"/>
    <cellStyle name="注释 2" xfId="319" xr:uid="{00000000-0005-0000-0000-00003A010000}"/>
    <cellStyle name="注释 2 2" xfId="339" xr:uid="{DA6DF175-0FF3-45F3-9881-737B3FBC1F2A}"/>
    <cellStyle name="注释 2 3" xfId="336" xr:uid="{59DACBBB-7E0A-4A7E-ACF7-83658CC86888}"/>
    <cellStyle name="注释 3" xfId="328" xr:uid="{00000000-0005-0000-0000-00003B010000}"/>
    <cellStyle name="注释 3 2" xfId="346" xr:uid="{2125EC18-C9A0-4E7C-B5DE-BD2B0AC03590}"/>
    <cellStyle name="注释 4" xfId="338" xr:uid="{8F4234FD-8FA2-462D-9228-08C48F653C96}"/>
    <cellStyle name="解释性文本" xfId="135" xr:uid="{00000000-0005-0000-0000-00003C010000}"/>
    <cellStyle name="警告文本" xfId="164" xr:uid="{00000000-0005-0000-0000-00003D010000}"/>
    <cellStyle name="计算" xfId="43" xr:uid="{00000000-0005-0000-0000-00003E010000}"/>
    <cellStyle name="计算 2" xfId="320" xr:uid="{00000000-0005-0000-0000-00003F010000}"/>
    <cellStyle name="计算 2 2" xfId="340" xr:uid="{1283F71A-B253-40C3-9E85-A1337E9BD30C}"/>
    <cellStyle name="计算 2 3" xfId="332" xr:uid="{31A9F013-3EE2-488F-8B19-008D32312531}"/>
    <cellStyle name="计算 3" xfId="325" xr:uid="{00000000-0005-0000-0000-000040010000}"/>
    <cellStyle name="计算 3 2" xfId="343" xr:uid="{5EBE42F4-A6A9-4590-AE0D-4703E602291B}"/>
    <cellStyle name="计算 4" xfId="329" xr:uid="{1E0B20B0-BD50-4D5D-BA7F-4835D30B9CBA}"/>
    <cellStyle name="超链接 2" xfId="214" xr:uid="{00000000-0005-0000-0000-000041010000}"/>
    <cellStyle name="输入" xfId="165" xr:uid="{00000000-0005-0000-0000-000042010000}"/>
    <cellStyle name="输入 2" xfId="321" xr:uid="{00000000-0005-0000-0000-000043010000}"/>
    <cellStyle name="输入 2 2" xfId="341" xr:uid="{6411F7CA-6F73-4C90-B35E-B67FDA827C28}"/>
    <cellStyle name="输入 2 3" xfId="335" xr:uid="{8ECA79E3-0002-4CC4-A624-3F3150BFABAD}"/>
    <cellStyle name="输入 3" xfId="327" xr:uid="{00000000-0005-0000-0000-000044010000}"/>
    <cellStyle name="输入 3 2" xfId="345" xr:uid="{C9E8C300-4C93-45AC-81AC-853AAF3B903D}"/>
    <cellStyle name="输入 4" xfId="337" xr:uid="{998A13DF-03AE-4465-B5EE-B7C6A3AB92C9}"/>
    <cellStyle name="输出" xfId="166" xr:uid="{00000000-0005-0000-0000-000045010000}"/>
    <cellStyle name="输出 2" xfId="322" xr:uid="{00000000-0005-0000-0000-000046010000}"/>
    <cellStyle name="输出 2 2" xfId="342" xr:uid="{ECEA15F1-C868-4962-AAB7-5B086668BE84}"/>
    <cellStyle name="输出 2 3" xfId="330" xr:uid="{899B76B6-F275-4B17-8349-1891F8B31D13}"/>
    <cellStyle name="输出 3" xfId="326" xr:uid="{00000000-0005-0000-0000-000047010000}"/>
    <cellStyle name="输出 3 2" xfId="344" xr:uid="{B92D8836-2FCF-4F6B-97CB-B4937AA05342}"/>
    <cellStyle name="输出 4" xfId="333" xr:uid="{89EAB38E-3F60-4741-A798-7760F570AC60}"/>
    <cellStyle name="适中" xfId="42" xr:uid="{00000000-0005-0000-0000-000048010000}"/>
    <cellStyle name="适中 2" xfId="323" xr:uid="{00000000-0005-0000-0000-000049010000}"/>
    <cellStyle name="链接单元格" xfId="167" xr:uid="{00000000-0005-0000-0000-00004A010000}"/>
  </cellStyles>
  <dxfs count="5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70C0"/>
      <color rgb="FFFFFFFF"/>
      <color rgb="FF525252"/>
      <color rgb="FFD9E1F2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BD7D54AA-24D5-4CA7-A56E-DCDE52D9A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1</xdr:col>
      <xdr:colOff>3922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1E0151AA-08AB-401D-BF7C-F80A0A607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9675" cy="9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1</xdr:col>
      <xdr:colOff>3922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D22EA69E-82FC-48EE-9D75-FC09AD19B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442197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35C36BF1-DF21-43FA-86F8-55AA9079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1238250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E049E76-3944-43E6-906E-BE440F86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9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1238250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D6C47C12-5085-465B-899C-86079400D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0015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E59E9-1BEE-4B9E-92F8-D41B8E93FC97}">
  <dimension ref="A1:M27"/>
  <sheetViews>
    <sheetView zoomScale="85" zoomScaleNormal="85" workbookViewId="0">
      <selection activeCell="I18" sqref="I18"/>
    </sheetView>
  </sheetViews>
  <sheetFormatPr defaultColWidth="9.140625" defaultRowHeight="14.25"/>
  <cols>
    <col min="1" max="1" width="18" style="42" customWidth="1"/>
    <col min="2" max="2" width="6.7109375" style="42" bestFit="1" customWidth="1"/>
    <col min="3" max="3" width="6.85546875" style="40" bestFit="1" customWidth="1"/>
    <col min="4" max="4" width="10.140625" style="40" bestFit="1" customWidth="1"/>
    <col min="5" max="5" width="9.28515625" style="41" bestFit="1" customWidth="1"/>
    <col min="6" max="6" width="35.28515625" style="41" bestFit="1" customWidth="1"/>
    <col min="7" max="7" width="17.140625" style="42" bestFit="1" customWidth="1"/>
    <col min="8" max="8" width="9.42578125" style="41" bestFit="1" customWidth="1"/>
    <col min="9" max="9" width="13" style="10" bestFit="1" customWidth="1"/>
    <col min="10" max="10" width="34.140625" style="10" bestFit="1" customWidth="1"/>
    <col min="11" max="11" width="12.42578125" style="10" bestFit="1" customWidth="1"/>
    <col min="12" max="12" width="9.7109375" style="10" bestFit="1" customWidth="1"/>
    <col min="13" max="13" width="7.7109375" style="51" bestFit="1" customWidth="1"/>
    <col min="14" max="16384" width="9.140625" style="51"/>
  </cols>
  <sheetData>
    <row r="1" spans="1:13" s="50" customFormat="1" ht="27.75">
      <c r="A1" s="5"/>
      <c r="B1" s="171" t="s">
        <v>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3" s="50" customFormat="1" ht="27.75">
      <c r="A2" s="6"/>
      <c r="B2" s="172" t="s">
        <v>31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3" s="50" customFormat="1" ht="27.75">
      <c r="A3" s="7"/>
      <c r="B3" s="8"/>
      <c r="C3" s="8"/>
      <c r="D3" s="8"/>
      <c r="E3" s="8"/>
      <c r="F3" s="8"/>
      <c r="G3" s="9"/>
      <c r="H3" s="8"/>
      <c r="I3" s="8"/>
      <c r="J3" s="8"/>
      <c r="K3" s="8"/>
      <c r="L3" s="8"/>
    </row>
    <row r="4" spans="1:13" s="52" customFormat="1" ht="15.75">
      <c r="A4" s="173" t="s">
        <v>18</v>
      </c>
      <c r="B4" s="174"/>
      <c r="C4" s="177" t="s">
        <v>2</v>
      </c>
      <c r="D4" s="178"/>
      <c r="E4" s="150" t="s">
        <v>1</v>
      </c>
      <c r="F4" s="179" t="s">
        <v>3</v>
      </c>
      <c r="G4" s="180"/>
      <c r="H4" s="183" t="s">
        <v>4</v>
      </c>
      <c r="I4" s="185" t="s">
        <v>5</v>
      </c>
      <c r="J4" s="186"/>
      <c r="K4" s="186"/>
      <c r="L4" s="187"/>
    </row>
    <row r="5" spans="1:13" s="52" customFormat="1" ht="15.75">
      <c r="A5" s="175"/>
      <c r="B5" s="176"/>
      <c r="C5" s="150" t="s">
        <v>6</v>
      </c>
      <c r="D5" s="150" t="s">
        <v>7</v>
      </c>
      <c r="E5" s="151" t="s">
        <v>21</v>
      </c>
      <c r="F5" s="181"/>
      <c r="G5" s="182"/>
      <c r="H5" s="184"/>
      <c r="I5" s="120" t="s">
        <v>27</v>
      </c>
      <c r="J5" s="120" t="s">
        <v>28</v>
      </c>
      <c r="K5" s="120" t="s">
        <v>29</v>
      </c>
      <c r="L5" s="120" t="s">
        <v>30</v>
      </c>
    </row>
    <row r="6" spans="1:13" s="52" customFormat="1" ht="15.75">
      <c r="A6" s="145" t="s">
        <v>16</v>
      </c>
      <c r="B6" s="152" t="s">
        <v>116</v>
      </c>
      <c r="C6" s="153" t="s">
        <v>24</v>
      </c>
      <c r="D6" s="153">
        <v>45628</v>
      </c>
      <c r="E6" s="153">
        <f t="shared" ref="E6:E10" si="0">D6+2</f>
        <v>45630</v>
      </c>
      <c r="F6" s="115" t="s">
        <v>127</v>
      </c>
      <c r="G6" s="116" t="s">
        <v>128</v>
      </c>
      <c r="H6" s="117">
        <v>45639</v>
      </c>
      <c r="I6" s="118">
        <f>+H6+9</f>
        <v>45648</v>
      </c>
      <c r="J6" s="118">
        <f>+I6+2</f>
        <v>45650</v>
      </c>
      <c r="K6" s="118">
        <f>+I6+5</f>
        <v>45653</v>
      </c>
      <c r="L6" s="117" t="s">
        <v>8</v>
      </c>
      <c r="M6" s="56" t="s">
        <v>32</v>
      </c>
    </row>
    <row r="7" spans="1:13" s="52" customFormat="1" ht="15.75">
      <c r="A7" s="100" t="s">
        <v>9</v>
      </c>
      <c r="B7" s="72" t="s">
        <v>117</v>
      </c>
      <c r="C7" s="73" t="s">
        <v>19</v>
      </c>
      <c r="D7" s="73">
        <v>45629</v>
      </c>
      <c r="E7" s="73">
        <f t="shared" si="0"/>
        <v>45631</v>
      </c>
      <c r="F7" s="154" t="s">
        <v>114</v>
      </c>
      <c r="G7" s="48" t="s">
        <v>129</v>
      </c>
      <c r="H7" s="107">
        <v>45634</v>
      </c>
      <c r="I7" s="49">
        <f>+J7+1</f>
        <v>45646</v>
      </c>
      <c r="J7" s="49">
        <f>+H7+11</f>
        <v>45645</v>
      </c>
      <c r="K7" s="49">
        <f>+I7+4</f>
        <v>45650</v>
      </c>
      <c r="L7" s="49">
        <f>+J7+3</f>
        <v>45648</v>
      </c>
      <c r="M7" s="57" t="s">
        <v>33</v>
      </c>
    </row>
    <row r="8" spans="1:13" s="52" customFormat="1" ht="15.75">
      <c r="A8" s="43"/>
      <c r="B8" s="11"/>
      <c r="C8" s="44"/>
      <c r="D8" s="44"/>
      <c r="E8" s="44"/>
      <c r="F8" s="155" t="s">
        <v>130</v>
      </c>
      <c r="G8" s="121" t="s">
        <v>131</v>
      </c>
      <c r="H8" s="122">
        <v>45636</v>
      </c>
      <c r="I8" s="123">
        <f>+H8+14</f>
        <v>45650</v>
      </c>
      <c r="J8" s="123" t="s">
        <v>8</v>
      </c>
      <c r="K8" s="123" t="s">
        <v>8</v>
      </c>
      <c r="L8" s="123" t="s">
        <v>8</v>
      </c>
      <c r="M8" s="58" t="s">
        <v>34</v>
      </c>
    </row>
    <row r="9" spans="1:13" s="52" customFormat="1" ht="15.75">
      <c r="A9" s="100" t="s">
        <v>10</v>
      </c>
      <c r="B9" s="72" t="s">
        <v>118</v>
      </c>
      <c r="C9" s="73" t="s">
        <v>15</v>
      </c>
      <c r="D9" s="73">
        <v>45634</v>
      </c>
      <c r="E9" s="73">
        <f t="shared" si="0"/>
        <v>45636</v>
      </c>
      <c r="F9" s="216" t="s">
        <v>132</v>
      </c>
      <c r="G9" s="135" t="s">
        <v>133</v>
      </c>
      <c r="H9" s="136">
        <v>45643</v>
      </c>
      <c r="I9" s="137">
        <f>+H9+9</f>
        <v>45652</v>
      </c>
      <c r="J9" s="137">
        <f>+H9+11</f>
        <v>45654</v>
      </c>
      <c r="K9" s="137">
        <f>+I9+5</f>
        <v>45657</v>
      </c>
      <c r="L9" s="137" t="s">
        <v>8</v>
      </c>
      <c r="M9" s="56" t="s">
        <v>32</v>
      </c>
    </row>
    <row r="10" spans="1:13" s="52" customFormat="1" ht="15.75">
      <c r="A10" s="43" t="s">
        <v>11</v>
      </c>
      <c r="B10" s="11" t="s">
        <v>119</v>
      </c>
      <c r="C10" s="44" t="s">
        <v>24</v>
      </c>
      <c r="D10" s="44">
        <v>45635</v>
      </c>
      <c r="E10" s="44">
        <f t="shared" si="0"/>
        <v>45637</v>
      </c>
      <c r="F10" s="155" t="s">
        <v>134</v>
      </c>
      <c r="G10" s="121" t="s">
        <v>135</v>
      </c>
      <c r="H10" s="122">
        <v>45643</v>
      </c>
      <c r="I10" s="123">
        <f>+H10+14</f>
        <v>45657</v>
      </c>
      <c r="J10" s="123" t="s">
        <v>8</v>
      </c>
      <c r="K10" s="123" t="s">
        <v>8</v>
      </c>
      <c r="L10" s="123" t="s">
        <v>8</v>
      </c>
      <c r="M10" s="58" t="s">
        <v>34</v>
      </c>
    </row>
    <row r="11" spans="1:13" s="52" customFormat="1" ht="15.75">
      <c r="A11" s="145" t="s">
        <v>120</v>
      </c>
      <c r="B11" s="152" t="s">
        <v>121</v>
      </c>
      <c r="C11" s="153" t="s">
        <v>24</v>
      </c>
      <c r="D11" s="153">
        <v>45642</v>
      </c>
      <c r="E11" s="153">
        <f>D11+2</f>
        <v>45644</v>
      </c>
      <c r="F11" s="115" t="s">
        <v>136</v>
      </c>
      <c r="G11" s="116" t="s">
        <v>137</v>
      </c>
      <c r="H11" s="117">
        <v>45648</v>
      </c>
      <c r="I11" s="118">
        <f>+H11+10</f>
        <v>45658</v>
      </c>
      <c r="J11" s="118">
        <f>+I11+2</f>
        <v>45660</v>
      </c>
      <c r="K11" s="118">
        <f>+I11+5</f>
        <v>45663</v>
      </c>
      <c r="L11" s="117" t="s">
        <v>8</v>
      </c>
      <c r="M11" s="56" t="s">
        <v>32</v>
      </c>
    </row>
    <row r="12" spans="1:13" s="52" customFormat="1" ht="15.75">
      <c r="A12" s="217" t="s">
        <v>9</v>
      </c>
      <c r="B12" s="218" t="s">
        <v>122</v>
      </c>
      <c r="C12" s="219" t="s">
        <v>19</v>
      </c>
      <c r="D12" s="219">
        <v>45643</v>
      </c>
      <c r="E12" s="219">
        <f t="shared" ref="E12:E15" si="1">D12+2</f>
        <v>45645</v>
      </c>
      <c r="F12" s="110" t="s">
        <v>138</v>
      </c>
      <c r="G12" s="48" t="s">
        <v>139</v>
      </c>
      <c r="H12" s="107">
        <v>45648</v>
      </c>
      <c r="I12" s="49">
        <f>+H12+12</f>
        <v>45660</v>
      </c>
      <c r="J12" s="49">
        <f>+H12+11</f>
        <v>45659</v>
      </c>
      <c r="K12" s="49">
        <f>+H12+16</f>
        <v>45664</v>
      </c>
      <c r="L12" s="49">
        <f>+H12+14</f>
        <v>45662</v>
      </c>
      <c r="M12" s="57" t="s">
        <v>33</v>
      </c>
    </row>
    <row r="13" spans="1:13" s="52" customFormat="1" ht="15.75">
      <c r="A13" s="43"/>
      <c r="B13" s="11"/>
      <c r="C13" s="44"/>
      <c r="D13" s="44"/>
      <c r="E13" s="44"/>
      <c r="F13" s="155" t="s">
        <v>110</v>
      </c>
      <c r="G13" s="121" t="s">
        <v>140</v>
      </c>
      <c r="H13" s="122">
        <v>45650</v>
      </c>
      <c r="I13" s="123">
        <f>+H13+14</f>
        <v>45664</v>
      </c>
      <c r="J13" s="123" t="s">
        <v>8</v>
      </c>
      <c r="K13" s="123" t="s">
        <v>8</v>
      </c>
      <c r="L13" s="123" t="s">
        <v>8</v>
      </c>
      <c r="M13" s="58" t="s">
        <v>34</v>
      </c>
    </row>
    <row r="14" spans="1:13" s="52" customFormat="1" ht="15.75">
      <c r="A14" s="156" t="s">
        <v>10</v>
      </c>
      <c r="B14" s="157" t="s">
        <v>123</v>
      </c>
      <c r="C14" s="158" t="s">
        <v>15</v>
      </c>
      <c r="D14" s="158">
        <v>45648</v>
      </c>
      <c r="E14" s="158">
        <f t="shared" si="1"/>
        <v>45650</v>
      </c>
      <c r="F14" s="115" t="s">
        <v>141</v>
      </c>
      <c r="G14" s="147" t="s">
        <v>142</v>
      </c>
      <c r="H14" s="117">
        <v>45655</v>
      </c>
      <c r="I14" s="118">
        <f>+H14+10</f>
        <v>45665</v>
      </c>
      <c r="J14" s="118">
        <f>+I14+2</f>
        <v>45667</v>
      </c>
      <c r="K14" s="118">
        <f>+I14+5</f>
        <v>45670</v>
      </c>
      <c r="L14" s="118" t="s">
        <v>8</v>
      </c>
      <c r="M14" s="56" t="s">
        <v>32</v>
      </c>
    </row>
    <row r="15" spans="1:13" s="52" customFormat="1" ht="15.75">
      <c r="A15" s="62" t="s">
        <v>11</v>
      </c>
      <c r="B15" s="61" t="s">
        <v>124</v>
      </c>
      <c r="C15" s="60" t="s">
        <v>24</v>
      </c>
      <c r="D15" s="60">
        <v>45649</v>
      </c>
      <c r="E15" s="60">
        <f t="shared" si="1"/>
        <v>45651</v>
      </c>
      <c r="F15" s="220" t="s">
        <v>36</v>
      </c>
      <c r="G15" s="221" t="s">
        <v>143</v>
      </c>
      <c r="H15" s="222">
        <v>45655</v>
      </c>
      <c r="I15" s="49">
        <f>+H15+12</f>
        <v>45667</v>
      </c>
      <c r="J15" s="49">
        <f>+H15+11</f>
        <v>45666</v>
      </c>
      <c r="K15" s="49">
        <f>+H15+16</f>
        <v>45671</v>
      </c>
      <c r="L15" s="49">
        <f>+H15+14</f>
        <v>45669</v>
      </c>
      <c r="M15" s="57" t="s">
        <v>33</v>
      </c>
    </row>
    <row r="16" spans="1:13" s="52" customFormat="1" ht="15.75">
      <c r="A16" s="43"/>
      <c r="B16" s="11"/>
      <c r="C16" s="44"/>
      <c r="D16" s="44"/>
      <c r="E16" s="44"/>
      <c r="F16" s="155" t="s">
        <v>113</v>
      </c>
      <c r="G16" s="121" t="s">
        <v>144</v>
      </c>
      <c r="H16" s="122">
        <v>45657</v>
      </c>
      <c r="I16" s="123">
        <f>+H16+14</f>
        <v>45671</v>
      </c>
      <c r="J16" s="123" t="s">
        <v>8</v>
      </c>
      <c r="K16" s="123" t="s">
        <v>8</v>
      </c>
      <c r="L16" s="123" t="s">
        <v>8</v>
      </c>
      <c r="M16" s="58" t="s">
        <v>34</v>
      </c>
    </row>
    <row r="17" spans="1:13" s="53" customFormat="1" ht="15.75">
      <c r="A17" s="156" t="s">
        <v>9</v>
      </c>
      <c r="B17" s="157" t="s">
        <v>125</v>
      </c>
      <c r="C17" s="158" t="s">
        <v>15</v>
      </c>
      <c r="D17" s="158">
        <v>45655</v>
      </c>
      <c r="E17" s="158">
        <f>D17+2</f>
        <v>45657</v>
      </c>
      <c r="F17" s="115" t="s">
        <v>112</v>
      </c>
      <c r="G17" s="116" t="s">
        <v>145</v>
      </c>
      <c r="H17" s="117">
        <v>45662</v>
      </c>
      <c r="I17" s="118">
        <f>+H17+10</f>
        <v>45672</v>
      </c>
      <c r="J17" s="118">
        <f>+I17+2</f>
        <v>45674</v>
      </c>
      <c r="K17" s="118">
        <f>+I17+5</f>
        <v>45677</v>
      </c>
      <c r="L17" s="119" t="s">
        <v>8</v>
      </c>
      <c r="M17" s="56" t="s">
        <v>32</v>
      </c>
    </row>
    <row r="18" spans="1:13" s="52" customFormat="1" ht="15.75">
      <c r="A18" s="43" t="s">
        <v>16</v>
      </c>
      <c r="B18" s="11" t="s">
        <v>126</v>
      </c>
      <c r="C18" s="44" t="s">
        <v>24</v>
      </c>
      <c r="D18" s="44">
        <v>45656</v>
      </c>
      <c r="E18" s="44">
        <f t="shared" ref="E18" si="2">+D18+2</f>
        <v>45658</v>
      </c>
      <c r="F18" s="213" t="s">
        <v>111</v>
      </c>
      <c r="G18" s="210" t="s">
        <v>146</v>
      </c>
      <c r="H18" s="211">
        <v>45662</v>
      </c>
      <c r="I18" s="212">
        <f>+H18+12</f>
        <v>45674</v>
      </c>
      <c r="J18" s="212">
        <f>+H18+11</f>
        <v>45673</v>
      </c>
      <c r="K18" s="212">
        <f>+H18+16</f>
        <v>45678</v>
      </c>
      <c r="L18" s="212">
        <f>+H18+14</f>
        <v>45676</v>
      </c>
      <c r="M18" s="57" t="s">
        <v>33</v>
      </c>
    </row>
    <row r="19" spans="1:13" s="54" customFormat="1" ht="15.75">
      <c r="A19" s="12"/>
      <c r="B19" s="45"/>
      <c r="C19" s="13"/>
      <c r="D19" s="46"/>
      <c r="E19" s="47"/>
      <c r="F19" s="14"/>
      <c r="G19" s="15"/>
      <c r="H19" s="108"/>
      <c r="I19" s="16"/>
      <c r="J19" s="16"/>
      <c r="K19" s="16"/>
      <c r="L19" s="17"/>
    </row>
    <row r="20" spans="1:13" s="55" customFormat="1" ht="18.75">
      <c r="A20" s="18" t="s">
        <v>25</v>
      </c>
      <c r="B20" s="18"/>
      <c r="C20" s="19"/>
      <c r="D20" s="19"/>
      <c r="E20" s="20"/>
      <c r="F20" s="21"/>
      <c r="G20" s="22"/>
      <c r="H20" s="37"/>
      <c r="I20" s="1"/>
      <c r="J20" s="1"/>
      <c r="K20" s="1"/>
      <c r="L20" s="1"/>
    </row>
    <row r="21" spans="1:13" s="55" customFormat="1" ht="18">
      <c r="A21" s="63" t="s">
        <v>12</v>
      </c>
      <c r="B21" s="24"/>
      <c r="C21" s="3"/>
      <c r="D21" s="3"/>
      <c r="E21" s="3"/>
      <c r="F21" s="21"/>
      <c r="G21" s="22"/>
      <c r="H21" s="37"/>
      <c r="I21" s="1"/>
      <c r="J21" s="1"/>
      <c r="K21" s="1"/>
      <c r="L21" s="1"/>
    </row>
    <row r="22" spans="1:13" s="55" customFormat="1" ht="18.75">
      <c r="A22" s="27" t="s">
        <v>17</v>
      </c>
      <c r="B22" s="24"/>
      <c r="C22" s="28"/>
      <c r="D22" s="28"/>
      <c r="E22" s="1"/>
      <c r="F22" s="25"/>
      <c r="G22" s="26"/>
      <c r="H22" s="37"/>
      <c r="I22" s="29"/>
      <c r="J22" s="29"/>
      <c r="K22" s="30"/>
      <c r="L22" s="1"/>
    </row>
    <row r="23" spans="1:13" s="55" customFormat="1" ht="18.75">
      <c r="A23" s="24"/>
      <c r="B23" s="4"/>
      <c r="C23" s="31"/>
      <c r="D23" s="31"/>
      <c r="E23" s="1"/>
      <c r="F23" s="32"/>
      <c r="G23" s="26"/>
      <c r="H23" s="37"/>
      <c r="I23" s="29"/>
      <c r="J23" s="29"/>
      <c r="K23" s="30"/>
      <c r="L23" s="1"/>
    </row>
    <row r="24" spans="1:13" s="55" customFormat="1" ht="18.75">
      <c r="A24" s="33" t="s">
        <v>13</v>
      </c>
      <c r="B24" s="34"/>
      <c r="C24" s="3"/>
      <c r="D24" s="3"/>
      <c r="E24" s="1"/>
      <c r="F24" s="35"/>
      <c r="G24" s="36"/>
      <c r="H24" s="109"/>
      <c r="I24" s="29"/>
      <c r="J24" s="29"/>
      <c r="K24" s="30"/>
      <c r="L24" s="1"/>
    </row>
    <row r="25" spans="1:13" s="55" customFormat="1" ht="18.75">
      <c r="A25" s="33" t="s">
        <v>14</v>
      </c>
      <c r="B25" s="2"/>
      <c r="C25" s="23"/>
      <c r="D25" s="23"/>
      <c r="E25" s="37"/>
      <c r="F25" s="38"/>
      <c r="G25" s="39"/>
      <c r="H25" s="37"/>
      <c r="I25" s="29"/>
      <c r="J25" s="29"/>
      <c r="K25" s="30"/>
      <c r="L25" s="1"/>
    </row>
    <row r="27" spans="1:13" ht="18.75">
      <c r="A27" s="111" t="s">
        <v>26</v>
      </c>
      <c r="B27" s="112"/>
      <c r="C27" s="113"/>
      <c r="D27" s="113"/>
      <c r="E27" s="114"/>
      <c r="F27" s="114"/>
    </row>
  </sheetData>
  <mergeCells count="7">
    <mergeCell ref="B1:L1"/>
    <mergeCell ref="B2:L2"/>
    <mergeCell ref="A4:B5"/>
    <mergeCell ref="C4:D4"/>
    <mergeCell ref="F4:G5"/>
    <mergeCell ref="H4:H5"/>
    <mergeCell ref="I4:L4"/>
  </mergeCells>
  <conditionalFormatting sqref="B19:B1048576 B1:B5">
    <cfRule type="duplicateValues" dxfId="568" priority="298"/>
  </conditionalFormatting>
  <conditionalFormatting sqref="F19:F1048576 F1:F5 F11:F12">
    <cfRule type="duplicateValues" dxfId="567" priority="297"/>
  </conditionalFormatting>
  <conditionalFormatting sqref="B19:B1048576">
    <cfRule type="duplicateValues" dxfId="566" priority="294"/>
  </conditionalFormatting>
  <conditionalFormatting sqref="F15">
    <cfRule type="duplicateValues" dxfId="565" priority="182"/>
  </conditionalFormatting>
  <conditionalFormatting sqref="B11">
    <cfRule type="duplicateValues" dxfId="564" priority="176"/>
  </conditionalFormatting>
  <conditionalFormatting sqref="B11">
    <cfRule type="duplicateValues" dxfId="563" priority="175"/>
  </conditionalFormatting>
  <conditionalFormatting sqref="B11">
    <cfRule type="duplicateValues" dxfId="562" priority="174"/>
  </conditionalFormatting>
  <conditionalFormatting sqref="B11">
    <cfRule type="duplicateValues" dxfId="561" priority="173"/>
  </conditionalFormatting>
  <conditionalFormatting sqref="B11">
    <cfRule type="duplicateValues" dxfId="560" priority="172"/>
  </conditionalFormatting>
  <conditionalFormatting sqref="B11">
    <cfRule type="duplicateValues" dxfId="559" priority="171"/>
  </conditionalFormatting>
  <conditionalFormatting sqref="B12">
    <cfRule type="duplicateValues" dxfId="558" priority="170"/>
  </conditionalFormatting>
  <conditionalFormatting sqref="B12">
    <cfRule type="duplicateValues" dxfId="557" priority="169"/>
  </conditionalFormatting>
  <conditionalFormatting sqref="B12">
    <cfRule type="duplicateValues" dxfId="556" priority="168"/>
  </conditionalFormatting>
  <conditionalFormatting sqref="B11">
    <cfRule type="duplicateValues" dxfId="555" priority="167"/>
  </conditionalFormatting>
  <conditionalFormatting sqref="B11">
    <cfRule type="duplicateValues" dxfId="554" priority="166"/>
  </conditionalFormatting>
  <conditionalFormatting sqref="B11">
    <cfRule type="duplicateValues" dxfId="553" priority="165"/>
  </conditionalFormatting>
  <conditionalFormatting sqref="B12">
    <cfRule type="duplicateValues" dxfId="552" priority="164"/>
  </conditionalFormatting>
  <conditionalFormatting sqref="B12">
    <cfRule type="duplicateValues" dxfId="551" priority="163"/>
  </conditionalFormatting>
  <conditionalFormatting sqref="B12">
    <cfRule type="duplicateValues" dxfId="550" priority="162"/>
  </conditionalFormatting>
  <conditionalFormatting sqref="B12">
    <cfRule type="duplicateValues" dxfId="549" priority="161"/>
  </conditionalFormatting>
  <conditionalFormatting sqref="B12">
    <cfRule type="duplicateValues" dxfId="548" priority="160"/>
  </conditionalFormatting>
  <conditionalFormatting sqref="B12">
    <cfRule type="duplicateValues" dxfId="547" priority="159"/>
  </conditionalFormatting>
  <conditionalFormatting sqref="B11">
    <cfRule type="duplicateValues" dxfId="546" priority="158"/>
  </conditionalFormatting>
  <conditionalFormatting sqref="B11">
    <cfRule type="duplicateValues" dxfId="545" priority="157"/>
  </conditionalFormatting>
  <conditionalFormatting sqref="B11">
    <cfRule type="duplicateValues" dxfId="544" priority="156"/>
  </conditionalFormatting>
  <conditionalFormatting sqref="B15">
    <cfRule type="duplicateValues" dxfId="543" priority="152"/>
  </conditionalFormatting>
  <conditionalFormatting sqref="B15">
    <cfRule type="duplicateValues" dxfId="542" priority="151"/>
  </conditionalFormatting>
  <conditionalFormatting sqref="B17">
    <cfRule type="duplicateValues" dxfId="541" priority="150"/>
  </conditionalFormatting>
  <conditionalFormatting sqref="B17">
    <cfRule type="duplicateValues" dxfId="540" priority="149"/>
  </conditionalFormatting>
  <conditionalFormatting sqref="B15 B17">
    <cfRule type="duplicateValues" dxfId="539" priority="148"/>
  </conditionalFormatting>
  <conditionalFormatting sqref="B17">
    <cfRule type="duplicateValues" dxfId="538" priority="147"/>
  </conditionalFormatting>
  <conditionalFormatting sqref="B17">
    <cfRule type="duplicateValues" dxfId="537" priority="146"/>
  </conditionalFormatting>
  <conditionalFormatting sqref="B15">
    <cfRule type="duplicateValues" dxfId="536" priority="145"/>
  </conditionalFormatting>
  <conditionalFormatting sqref="B15">
    <cfRule type="duplicateValues" dxfId="535" priority="144"/>
  </conditionalFormatting>
  <conditionalFormatting sqref="B15">
    <cfRule type="duplicateValues" dxfId="534" priority="143"/>
  </conditionalFormatting>
  <conditionalFormatting sqref="B17">
    <cfRule type="duplicateValues" dxfId="533" priority="142"/>
  </conditionalFormatting>
  <conditionalFormatting sqref="B17">
    <cfRule type="duplicateValues" dxfId="532" priority="141"/>
  </conditionalFormatting>
  <conditionalFormatting sqref="B17">
    <cfRule type="duplicateValues" dxfId="531" priority="140"/>
  </conditionalFormatting>
  <conditionalFormatting sqref="B17">
    <cfRule type="duplicateValues" dxfId="530" priority="139"/>
  </conditionalFormatting>
  <conditionalFormatting sqref="B17">
    <cfRule type="duplicateValues" dxfId="529" priority="138"/>
  </conditionalFormatting>
  <conditionalFormatting sqref="B15">
    <cfRule type="duplicateValues" dxfId="528" priority="137"/>
  </conditionalFormatting>
  <conditionalFormatting sqref="B15">
    <cfRule type="duplicateValues" dxfId="527" priority="136"/>
  </conditionalFormatting>
  <conditionalFormatting sqref="B15">
    <cfRule type="duplicateValues" dxfId="526" priority="135"/>
  </conditionalFormatting>
  <conditionalFormatting sqref="B14">
    <cfRule type="duplicateValues" dxfId="525" priority="134"/>
  </conditionalFormatting>
  <conditionalFormatting sqref="B14">
    <cfRule type="duplicateValues" dxfId="524" priority="133"/>
  </conditionalFormatting>
  <conditionalFormatting sqref="B14">
    <cfRule type="duplicateValues" dxfId="523" priority="132"/>
  </conditionalFormatting>
  <conditionalFormatting sqref="B14">
    <cfRule type="duplicateValues" dxfId="522" priority="131"/>
  </conditionalFormatting>
  <conditionalFormatting sqref="B14">
    <cfRule type="duplicateValues" dxfId="521" priority="130"/>
  </conditionalFormatting>
  <conditionalFormatting sqref="B14">
    <cfRule type="duplicateValues" dxfId="520" priority="129"/>
  </conditionalFormatting>
  <conditionalFormatting sqref="B14">
    <cfRule type="duplicateValues" dxfId="519" priority="128"/>
  </conditionalFormatting>
  <conditionalFormatting sqref="B14">
    <cfRule type="duplicateValues" dxfId="518" priority="127"/>
  </conditionalFormatting>
  <conditionalFormatting sqref="B14">
    <cfRule type="duplicateValues" dxfId="517" priority="126"/>
  </conditionalFormatting>
  <conditionalFormatting sqref="B14">
    <cfRule type="duplicateValues" dxfId="516" priority="125"/>
  </conditionalFormatting>
  <conditionalFormatting sqref="B18">
    <cfRule type="duplicateValues" dxfId="515" priority="123"/>
  </conditionalFormatting>
  <conditionalFormatting sqref="B18">
    <cfRule type="duplicateValues" dxfId="514" priority="122"/>
  </conditionalFormatting>
  <conditionalFormatting sqref="B18">
    <cfRule type="duplicateValues" dxfId="513" priority="121"/>
  </conditionalFormatting>
  <conditionalFormatting sqref="B18">
    <cfRule type="duplicateValues" dxfId="512" priority="120"/>
  </conditionalFormatting>
  <conditionalFormatting sqref="B18">
    <cfRule type="duplicateValues" dxfId="511" priority="119"/>
  </conditionalFormatting>
  <conditionalFormatting sqref="B18">
    <cfRule type="duplicateValues" dxfId="510" priority="118"/>
  </conditionalFormatting>
  <conditionalFormatting sqref="B18">
    <cfRule type="duplicateValues" dxfId="509" priority="117"/>
  </conditionalFormatting>
  <conditionalFormatting sqref="B18">
    <cfRule type="duplicateValues" dxfId="508" priority="116"/>
  </conditionalFormatting>
  <conditionalFormatting sqref="B18">
    <cfRule type="duplicateValues" dxfId="507" priority="115"/>
  </conditionalFormatting>
  <conditionalFormatting sqref="B18">
    <cfRule type="duplicateValues" dxfId="506" priority="114"/>
  </conditionalFormatting>
  <conditionalFormatting sqref="B18">
    <cfRule type="duplicateValues" dxfId="505" priority="113"/>
  </conditionalFormatting>
  <conditionalFormatting sqref="B18">
    <cfRule type="duplicateValues" dxfId="504" priority="112"/>
  </conditionalFormatting>
  <conditionalFormatting sqref="B18">
    <cfRule type="duplicateValues" dxfId="503" priority="111"/>
  </conditionalFormatting>
  <conditionalFormatting sqref="B18">
    <cfRule type="duplicateValues" dxfId="502" priority="110"/>
  </conditionalFormatting>
  <conditionalFormatting sqref="B18">
    <cfRule type="duplicateValues" dxfId="501" priority="109"/>
  </conditionalFormatting>
  <conditionalFormatting sqref="B18">
    <cfRule type="duplicateValues" dxfId="500" priority="108"/>
  </conditionalFormatting>
  <conditionalFormatting sqref="B18">
    <cfRule type="duplicateValues" dxfId="499" priority="107"/>
  </conditionalFormatting>
  <conditionalFormatting sqref="B18">
    <cfRule type="duplicateValues" dxfId="498" priority="106"/>
  </conditionalFormatting>
  <conditionalFormatting sqref="B18">
    <cfRule type="duplicateValues" dxfId="497" priority="105"/>
  </conditionalFormatting>
  <conditionalFormatting sqref="B18">
    <cfRule type="duplicateValues" dxfId="496" priority="81"/>
  </conditionalFormatting>
  <conditionalFormatting sqref="B18">
    <cfRule type="duplicateValues" dxfId="495" priority="80"/>
  </conditionalFormatting>
  <conditionalFormatting sqref="B18">
    <cfRule type="duplicateValues" dxfId="494" priority="79"/>
  </conditionalFormatting>
  <conditionalFormatting sqref="B18">
    <cfRule type="duplicateValues" dxfId="493" priority="78"/>
  </conditionalFormatting>
  <conditionalFormatting sqref="F14">
    <cfRule type="duplicateValues" dxfId="492" priority="70"/>
  </conditionalFormatting>
  <conditionalFormatting sqref="F6">
    <cfRule type="duplicateValues" dxfId="491" priority="69"/>
  </conditionalFormatting>
  <conditionalFormatting sqref="B7">
    <cfRule type="duplicateValues" dxfId="490" priority="68"/>
  </conditionalFormatting>
  <conditionalFormatting sqref="B7">
    <cfRule type="duplicateValues" dxfId="489" priority="67"/>
  </conditionalFormatting>
  <conditionalFormatting sqref="B7">
    <cfRule type="duplicateValues" dxfId="488" priority="66"/>
  </conditionalFormatting>
  <conditionalFormatting sqref="B7">
    <cfRule type="duplicateValues" dxfId="487" priority="65"/>
  </conditionalFormatting>
  <conditionalFormatting sqref="B7">
    <cfRule type="duplicateValues" dxfId="486" priority="64"/>
  </conditionalFormatting>
  <conditionalFormatting sqref="B7">
    <cfRule type="duplicateValues" dxfId="485" priority="63"/>
  </conditionalFormatting>
  <conditionalFormatting sqref="B7">
    <cfRule type="duplicateValues" dxfId="484" priority="62"/>
  </conditionalFormatting>
  <conditionalFormatting sqref="B7">
    <cfRule type="duplicateValues" dxfId="483" priority="61"/>
  </conditionalFormatting>
  <conditionalFormatting sqref="B7">
    <cfRule type="duplicateValues" dxfId="482" priority="60"/>
  </conditionalFormatting>
  <conditionalFormatting sqref="B7">
    <cfRule type="duplicateValues" dxfId="481" priority="59"/>
  </conditionalFormatting>
  <conditionalFormatting sqref="B6">
    <cfRule type="duplicateValues" dxfId="480" priority="58"/>
  </conditionalFormatting>
  <conditionalFormatting sqref="B6">
    <cfRule type="duplicateValues" dxfId="479" priority="57"/>
  </conditionalFormatting>
  <conditionalFormatting sqref="B6">
    <cfRule type="duplicateValues" dxfId="478" priority="56"/>
  </conditionalFormatting>
  <conditionalFormatting sqref="B6">
    <cfRule type="duplicateValues" dxfId="477" priority="55"/>
  </conditionalFormatting>
  <conditionalFormatting sqref="B6">
    <cfRule type="duplicateValues" dxfId="476" priority="54"/>
  </conditionalFormatting>
  <conditionalFormatting sqref="B6">
    <cfRule type="duplicateValues" dxfId="475" priority="53"/>
  </conditionalFormatting>
  <conditionalFormatting sqref="F7">
    <cfRule type="duplicateValues" dxfId="474" priority="52"/>
  </conditionalFormatting>
  <conditionalFormatting sqref="F10">
    <cfRule type="duplicateValues" dxfId="473" priority="51"/>
  </conditionalFormatting>
  <conditionalFormatting sqref="B10">
    <cfRule type="duplicateValues" dxfId="472" priority="50"/>
  </conditionalFormatting>
  <conditionalFormatting sqref="B10">
    <cfRule type="duplicateValues" dxfId="471" priority="49"/>
  </conditionalFormatting>
  <conditionalFormatting sqref="B10">
    <cfRule type="duplicateValues" dxfId="470" priority="48"/>
  </conditionalFormatting>
  <conditionalFormatting sqref="B10">
    <cfRule type="duplicateValues" dxfId="469" priority="47"/>
  </conditionalFormatting>
  <conditionalFormatting sqref="B10">
    <cfRule type="duplicateValues" dxfId="468" priority="46"/>
  </conditionalFormatting>
  <conditionalFormatting sqref="B10">
    <cfRule type="duplicateValues" dxfId="467" priority="45"/>
  </conditionalFormatting>
  <conditionalFormatting sqref="B10">
    <cfRule type="duplicateValues" dxfId="466" priority="44"/>
  </conditionalFormatting>
  <conditionalFormatting sqref="B10">
    <cfRule type="duplicateValues" dxfId="465" priority="43"/>
  </conditionalFormatting>
  <conditionalFormatting sqref="B10">
    <cfRule type="duplicateValues" dxfId="464" priority="42"/>
  </conditionalFormatting>
  <conditionalFormatting sqref="B9">
    <cfRule type="duplicateValues" dxfId="463" priority="41"/>
  </conditionalFormatting>
  <conditionalFormatting sqref="B9">
    <cfRule type="duplicateValues" dxfId="462" priority="40"/>
  </conditionalFormatting>
  <conditionalFormatting sqref="B9">
    <cfRule type="duplicateValues" dxfId="461" priority="39"/>
  </conditionalFormatting>
  <conditionalFormatting sqref="B9">
    <cfRule type="duplicateValues" dxfId="460" priority="38"/>
  </conditionalFormatting>
  <conditionalFormatting sqref="B9">
    <cfRule type="duplicateValues" dxfId="459" priority="37"/>
  </conditionalFormatting>
  <conditionalFormatting sqref="B9">
    <cfRule type="duplicateValues" dxfId="458" priority="36"/>
  </conditionalFormatting>
  <conditionalFormatting sqref="B9">
    <cfRule type="duplicateValues" dxfId="457" priority="35"/>
  </conditionalFormatting>
  <conditionalFormatting sqref="B9">
    <cfRule type="duplicateValues" dxfId="456" priority="34"/>
  </conditionalFormatting>
  <conditionalFormatting sqref="B9">
    <cfRule type="duplicateValues" dxfId="455" priority="33"/>
  </conditionalFormatting>
  <conditionalFormatting sqref="B9">
    <cfRule type="duplicateValues" dxfId="454" priority="32"/>
  </conditionalFormatting>
  <conditionalFormatting sqref="F9">
    <cfRule type="duplicateValues" dxfId="453" priority="31"/>
  </conditionalFormatting>
  <conditionalFormatting sqref="F17:F18">
    <cfRule type="duplicateValues" dxfId="452" priority="678"/>
  </conditionalFormatting>
  <conditionalFormatting sqref="F8">
    <cfRule type="duplicateValues" dxfId="451" priority="30"/>
  </conditionalFormatting>
  <conditionalFormatting sqref="B8">
    <cfRule type="duplicateValues" dxfId="450" priority="29"/>
  </conditionalFormatting>
  <conditionalFormatting sqref="B8">
    <cfRule type="duplicateValues" dxfId="449" priority="28"/>
  </conditionalFormatting>
  <conditionalFormatting sqref="B8">
    <cfRule type="duplicateValues" dxfId="448" priority="27"/>
  </conditionalFormatting>
  <conditionalFormatting sqref="B8">
    <cfRule type="duplicateValues" dxfId="447" priority="26"/>
  </conditionalFormatting>
  <conditionalFormatting sqref="B8">
    <cfRule type="duplicateValues" dxfId="446" priority="25"/>
  </conditionalFormatting>
  <conditionalFormatting sqref="B8">
    <cfRule type="duplicateValues" dxfId="445" priority="24"/>
  </conditionalFormatting>
  <conditionalFormatting sqref="B8">
    <cfRule type="duplicateValues" dxfId="444" priority="23"/>
  </conditionalFormatting>
  <conditionalFormatting sqref="B8">
    <cfRule type="duplicateValues" dxfId="443" priority="22"/>
  </conditionalFormatting>
  <conditionalFormatting sqref="B8">
    <cfRule type="duplicateValues" dxfId="442" priority="21"/>
  </conditionalFormatting>
  <conditionalFormatting sqref="F13">
    <cfRule type="duplicateValues" dxfId="441" priority="20"/>
  </conditionalFormatting>
  <conditionalFormatting sqref="B13">
    <cfRule type="duplicateValues" dxfId="440" priority="19"/>
  </conditionalFormatting>
  <conditionalFormatting sqref="B13">
    <cfRule type="duplicateValues" dxfId="439" priority="18"/>
  </conditionalFormatting>
  <conditionalFormatting sqref="B13">
    <cfRule type="duplicateValues" dxfId="438" priority="17"/>
  </conditionalFormatting>
  <conditionalFormatting sqref="B13">
    <cfRule type="duplicateValues" dxfId="437" priority="16"/>
  </conditionalFormatting>
  <conditionalFormatting sqref="B13">
    <cfRule type="duplicateValues" dxfId="436" priority="15"/>
  </conditionalFormatting>
  <conditionalFormatting sqref="B13">
    <cfRule type="duplicateValues" dxfId="435" priority="14"/>
  </conditionalFormatting>
  <conditionalFormatting sqref="B13">
    <cfRule type="duplicateValues" dxfId="434" priority="13"/>
  </conditionalFormatting>
  <conditionalFormatting sqref="B13">
    <cfRule type="duplicateValues" dxfId="433" priority="12"/>
  </conditionalFormatting>
  <conditionalFormatting sqref="B13">
    <cfRule type="duplicateValues" dxfId="432" priority="11"/>
  </conditionalFormatting>
  <conditionalFormatting sqref="F16">
    <cfRule type="duplicateValues" dxfId="431" priority="10"/>
  </conditionalFormatting>
  <conditionalFormatting sqref="B16">
    <cfRule type="duplicateValues" dxfId="430" priority="9"/>
  </conditionalFormatting>
  <conditionalFormatting sqref="B16">
    <cfRule type="duplicateValues" dxfId="429" priority="8"/>
  </conditionalFormatting>
  <conditionalFormatting sqref="B16">
    <cfRule type="duplicateValues" dxfId="428" priority="7"/>
  </conditionalFormatting>
  <conditionalFormatting sqref="B16">
    <cfRule type="duplicateValues" dxfId="427" priority="6"/>
  </conditionalFormatting>
  <conditionalFormatting sqref="B16">
    <cfRule type="duplicateValues" dxfId="426" priority="5"/>
  </conditionalFormatting>
  <conditionalFormatting sqref="B16">
    <cfRule type="duplicateValues" dxfId="425" priority="4"/>
  </conditionalFormatting>
  <conditionalFormatting sqref="B16">
    <cfRule type="duplicateValues" dxfId="424" priority="3"/>
  </conditionalFormatting>
  <conditionalFormatting sqref="B16">
    <cfRule type="duplicateValues" dxfId="423" priority="2"/>
  </conditionalFormatting>
  <conditionalFormatting sqref="B16">
    <cfRule type="duplicateValues" dxfId="422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41DD-2E82-469C-865E-B30420852955}">
  <dimension ref="A1:F22"/>
  <sheetViews>
    <sheetView zoomScale="85" zoomScaleNormal="85" workbookViewId="0">
      <selection activeCell="A9" sqref="A9"/>
    </sheetView>
  </sheetViews>
  <sheetFormatPr defaultColWidth="9.140625" defaultRowHeight="14.25"/>
  <cols>
    <col min="1" max="2" width="22.140625" style="96" customWidth="1"/>
    <col min="3" max="4" width="22.140625" style="97" customWidth="1"/>
    <col min="5" max="5" width="115.5703125" style="99" bestFit="1" customWidth="1"/>
    <col min="6" max="6" width="7.7109375" style="70" bestFit="1" customWidth="1"/>
    <col min="7" max="16384" width="9.140625" style="70"/>
  </cols>
  <sheetData>
    <row r="1" spans="1:6" s="65" customFormat="1" ht="27.75">
      <c r="A1" s="64"/>
      <c r="B1" s="188" t="s">
        <v>0</v>
      </c>
      <c r="C1" s="188"/>
      <c r="D1" s="188"/>
      <c r="E1" s="188"/>
    </row>
    <row r="2" spans="1:6" s="65" customFormat="1" ht="27.75">
      <c r="A2" s="66"/>
      <c r="B2" s="189" t="s">
        <v>58</v>
      </c>
      <c r="C2" s="189"/>
      <c r="D2" s="189"/>
      <c r="E2" s="189"/>
    </row>
    <row r="3" spans="1:6" s="65" customFormat="1" ht="27.75">
      <c r="A3" s="67"/>
      <c r="B3" s="68"/>
      <c r="C3" s="68"/>
      <c r="D3" s="68"/>
      <c r="E3" s="68"/>
    </row>
    <row r="4" spans="1:6" s="71" customFormat="1" ht="15.75" customHeight="1">
      <c r="A4" s="190" t="s">
        <v>37</v>
      </c>
      <c r="B4" s="190"/>
      <c r="C4" s="190"/>
      <c r="D4" s="190"/>
      <c r="E4" s="190" t="s">
        <v>38</v>
      </c>
    </row>
    <row r="5" spans="1:6" s="71" customFormat="1" ht="15.75">
      <c r="A5" s="104" t="s">
        <v>32</v>
      </c>
      <c r="B5" s="103" t="s">
        <v>33</v>
      </c>
      <c r="C5" s="103" t="s">
        <v>35</v>
      </c>
      <c r="D5" s="103" t="s">
        <v>34</v>
      </c>
      <c r="E5" s="190"/>
    </row>
    <row r="6" spans="1:6" s="71" customFormat="1" ht="15">
      <c r="A6" s="127" t="s">
        <v>48</v>
      </c>
      <c r="B6" s="127" t="s">
        <v>48</v>
      </c>
      <c r="C6" s="127" t="s">
        <v>48</v>
      </c>
      <c r="D6" s="127"/>
      <c r="E6" s="128" t="s">
        <v>39</v>
      </c>
      <c r="F6" s="71" t="s">
        <v>57</v>
      </c>
    </row>
    <row r="7" spans="1:6" s="71" customFormat="1" ht="15">
      <c r="A7" s="126" t="s">
        <v>8</v>
      </c>
      <c r="B7" s="124" t="s">
        <v>8</v>
      </c>
      <c r="C7" s="125" t="s">
        <v>8</v>
      </c>
      <c r="D7" s="125" t="s">
        <v>49</v>
      </c>
      <c r="E7" s="129" t="s">
        <v>40</v>
      </c>
      <c r="F7" s="71" t="s">
        <v>52</v>
      </c>
    </row>
    <row r="8" spans="1:6" s="71" customFormat="1" ht="15">
      <c r="A8" s="126" t="s">
        <v>50</v>
      </c>
      <c r="B8" s="126" t="s">
        <v>50</v>
      </c>
      <c r="C8" s="125" t="s">
        <v>8</v>
      </c>
      <c r="D8" s="125" t="s">
        <v>8</v>
      </c>
      <c r="E8" s="129" t="s">
        <v>41</v>
      </c>
      <c r="F8" s="71" t="s">
        <v>52</v>
      </c>
    </row>
    <row r="9" spans="1:6" s="71" customFormat="1" ht="15">
      <c r="A9" s="223" t="s">
        <v>49</v>
      </c>
      <c r="B9" s="127" t="s">
        <v>8</v>
      </c>
      <c r="C9" s="127" t="s">
        <v>8</v>
      </c>
      <c r="D9" s="127" t="s">
        <v>8</v>
      </c>
      <c r="E9" s="128" t="s">
        <v>42</v>
      </c>
      <c r="F9" s="71" t="s">
        <v>52</v>
      </c>
    </row>
    <row r="10" spans="1:6" s="71" customFormat="1" ht="15">
      <c r="A10" s="126" t="s">
        <v>50</v>
      </c>
      <c r="B10" s="126" t="s">
        <v>50</v>
      </c>
      <c r="C10" s="125"/>
      <c r="D10" s="125"/>
      <c r="E10" s="129" t="s">
        <v>43</v>
      </c>
      <c r="F10" s="71" t="s">
        <v>51</v>
      </c>
    </row>
    <row r="11" spans="1:6" s="71" customFormat="1" ht="15">
      <c r="A11" s="126" t="s">
        <v>48</v>
      </c>
      <c r="B11" s="124" t="s">
        <v>8</v>
      </c>
      <c r="C11" s="125" t="s">
        <v>8</v>
      </c>
      <c r="D11" s="125" t="s">
        <v>49</v>
      </c>
      <c r="E11" s="129" t="s">
        <v>44</v>
      </c>
      <c r="F11" s="71" t="s">
        <v>52</v>
      </c>
    </row>
    <row r="12" spans="1:6" s="71" customFormat="1" ht="15">
      <c r="A12" s="125" t="s">
        <v>49</v>
      </c>
      <c r="B12" s="125" t="s">
        <v>53</v>
      </c>
      <c r="C12" s="125"/>
      <c r="D12" s="125"/>
      <c r="E12" s="128" t="s">
        <v>45</v>
      </c>
      <c r="F12" s="71" t="s">
        <v>54</v>
      </c>
    </row>
    <row r="13" spans="1:6" s="71" customFormat="1" ht="15">
      <c r="A13" s="126" t="s">
        <v>48</v>
      </c>
      <c r="B13" s="125" t="s">
        <v>53</v>
      </c>
      <c r="C13" s="125"/>
      <c r="D13" s="125" t="s">
        <v>49</v>
      </c>
      <c r="E13" s="129" t="s">
        <v>55</v>
      </c>
      <c r="F13" s="71" t="s">
        <v>52</v>
      </c>
    </row>
    <row r="14" spans="1:6" s="71" customFormat="1" ht="15">
      <c r="A14" s="126" t="s">
        <v>48</v>
      </c>
      <c r="B14" s="125" t="s">
        <v>53</v>
      </c>
      <c r="C14" s="125"/>
      <c r="D14" s="125" t="s">
        <v>49</v>
      </c>
      <c r="E14" s="129" t="s">
        <v>56</v>
      </c>
      <c r="F14" s="71" t="s">
        <v>52</v>
      </c>
    </row>
    <row r="15" spans="1:6" s="71" customFormat="1" ht="15">
      <c r="A15" s="126" t="s">
        <v>48</v>
      </c>
      <c r="B15" s="125" t="s">
        <v>48</v>
      </c>
      <c r="C15" s="125"/>
      <c r="D15" s="125" t="s">
        <v>49</v>
      </c>
      <c r="E15" s="129" t="s">
        <v>108</v>
      </c>
      <c r="F15" s="71" t="s">
        <v>54</v>
      </c>
    </row>
    <row r="16" spans="1:6" s="71" customFormat="1" ht="15">
      <c r="A16" s="126" t="s">
        <v>48</v>
      </c>
      <c r="B16" s="124"/>
      <c r="C16" s="125"/>
      <c r="D16" s="125"/>
      <c r="E16" s="129" t="s">
        <v>46</v>
      </c>
      <c r="F16" s="71" t="s">
        <v>52</v>
      </c>
    </row>
    <row r="17" spans="1:6" s="71" customFormat="1" ht="15">
      <c r="A17" s="126" t="s">
        <v>48</v>
      </c>
      <c r="B17" s="127"/>
      <c r="C17" s="127"/>
      <c r="D17" s="127"/>
      <c r="E17" s="128" t="s">
        <v>47</v>
      </c>
      <c r="F17" s="71" t="s">
        <v>52</v>
      </c>
    </row>
    <row r="18" spans="1:6" s="71" customFormat="1" ht="15">
      <c r="A18" s="132"/>
      <c r="B18" s="76"/>
      <c r="C18" s="76"/>
      <c r="D18" s="76"/>
      <c r="E18" s="133"/>
    </row>
    <row r="19" spans="1:6" s="86" customFormat="1" ht="18">
      <c r="A19" s="33" t="s">
        <v>13</v>
      </c>
      <c r="B19" s="34"/>
      <c r="C19" s="3"/>
      <c r="D19" s="3"/>
      <c r="E19" s="85"/>
    </row>
    <row r="20" spans="1:6" s="86" customFormat="1" ht="18">
      <c r="A20" s="33" t="s">
        <v>14</v>
      </c>
      <c r="B20" s="2"/>
      <c r="C20" s="84"/>
      <c r="D20" s="84"/>
      <c r="E20" s="85"/>
    </row>
    <row r="22" spans="1:6" ht="18.75">
      <c r="A22" s="111" t="s">
        <v>26</v>
      </c>
      <c r="B22" s="130"/>
      <c r="C22" s="131"/>
      <c r="D22" s="131"/>
    </row>
  </sheetData>
  <mergeCells count="4">
    <mergeCell ref="B1:E1"/>
    <mergeCell ref="B2:E2"/>
    <mergeCell ref="A4:D4"/>
    <mergeCell ref="E4:E5"/>
  </mergeCells>
  <conditionalFormatting sqref="E1:E1048576">
    <cfRule type="duplicateValues" dxfId="421" priority="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9869-140B-4BFE-9DF2-4247E2E6EE07}">
  <dimension ref="A1:F16"/>
  <sheetViews>
    <sheetView zoomScale="85" zoomScaleNormal="85" workbookViewId="0">
      <selection activeCell="F1" sqref="F1"/>
    </sheetView>
  </sheetViews>
  <sheetFormatPr defaultColWidth="9.140625" defaultRowHeight="14.25"/>
  <cols>
    <col min="1" max="2" width="21.85546875" style="96" customWidth="1"/>
    <col min="3" max="4" width="21.85546875" style="97" customWidth="1"/>
    <col min="5" max="5" width="34.42578125" style="99" bestFit="1" customWidth="1"/>
    <col min="6" max="6" width="12.140625" style="70" bestFit="1" customWidth="1"/>
    <col min="7" max="16384" width="9.140625" style="70"/>
  </cols>
  <sheetData>
    <row r="1" spans="1:6" s="65" customFormat="1" ht="27.75">
      <c r="A1" s="64"/>
      <c r="B1" s="188" t="s">
        <v>0</v>
      </c>
      <c r="C1" s="188"/>
      <c r="D1" s="188"/>
      <c r="E1" s="188"/>
    </row>
    <row r="2" spans="1:6" s="65" customFormat="1" ht="27.75">
      <c r="A2" s="66"/>
      <c r="B2" s="189" t="s">
        <v>66</v>
      </c>
      <c r="C2" s="189"/>
      <c r="D2" s="189"/>
      <c r="E2" s="189"/>
    </row>
    <row r="3" spans="1:6" s="65" customFormat="1" ht="27.75">
      <c r="A3" s="67"/>
      <c r="B3" s="68"/>
      <c r="C3" s="68"/>
      <c r="D3" s="68"/>
      <c r="E3" s="68"/>
    </row>
    <row r="4" spans="1:6" s="71" customFormat="1" ht="15.75" customHeight="1">
      <c r="A4" s="190" t="s">
        <v>37</v>
      </c>
      <c r="B4" s="190"/>
      <c r="C4" s="190"/>
      <c r="D4" s="190"/>
      <c r="E4" s="190" t="s">
        <v>38</v>
      </c>
    </row>
    <row r="5" spans="1:6" s="71" customFormat="1" ht="15.75">
      <c r="A5" s="104" t="s">
        <v>32</v>
      </c>
      <c r="B5" s="103" t="s">
        <v>33</v>
      </c>
      <c r="C5" s="103" t="s">
        <v>35</v>
      </c>
      <c r="D5" s="103" t="s">
        <v>34</v>
      </c>
      <c r="E5" s="190"/>
    </row>
    <row r="6" spans="1:6" s="71" customFormat="1" ht="15">
      <c r="A6" s="125" t="s">
        <v>49</v>
      </c>
      <c r="B6" s="127" t="s">
        <v>8</v>
      </c>
      <c r="C6" s="127" t="s">
        <v>8</v>
      </c>
      <c r="D6" s="127" t="s">
        <v>8</v>
      </c>
      <c r="E6" s="128" t="s">
        <v>59</v>
      </c>
      <c r="F6" s="71" t="s">
        <v>52</v>
      </c>
    </row>
    <row r="7" spans="1:6" s="71" customFormat="1" ht="15">
      <c r="A7" s="125" t="s">
        <v>49</v>
      </c>
      <c r="B7" s="127" t="s">
        <v>8</v>
      </c>
      <c r="C7" s="127" t="s">
        <v>8</v>
      </c>
      <c r="D7" s="127" t="s">
        <v>8</v>
      </c>
      <c r="E7" s="129" t="s">
        <v>60</v>
      </c>
      <c r="F7" s="71" t="s">
        <v>52</v>
      </c>
    </row>
    <row r="8" spans="1:6" s="71" customFormat="1" ht="15">
      <c r="A8" s="127" t="s">
        <v>48</v>
      </c>
      <c r="B8" s="127" t="s">
        <v>8</v>
      </c>
      <c r="C8" s="127" t="s">
        <v>8</v>
      </c>
      <c r="D8" s="127" t="s">
        <v>8</v>
      </c>
      <c r="E8" s="129" t="s">
        <v>61</v>
      </c>
      <c r="F8" s="71" t="s">
        <v>52</v>
      </c>
    </row>
    <row r="9" spans="1:6" s="71" customFormat="1" ht="15">
      <c r="A9" s="127" t="s">
        <v>48</v>
      </c>
      <c r="B9" s="127" t="s">
        <v>8</v>
      </c>
      <c r="C9" s="127" t="s">
        <v>8</v>
      </c>
      <c r="D9" s="127" t="s">
        <v>8</v>
      </c>
      <c r="E9" s="128" t="s">
        <v>62</v>
      </c>
      <c r="F9" s="71" t="s">
        <v>52</v>
      </c>
    </row>
    <row r="10" spans="1:6" s="71" customFormat="1" ht="15">
      <c r="A10" s="127" t="s">
        <v>48</v>
      </c>
      <c r="B10" s="127" t="s">
        <v>48</v>
      </c>
      <c r="C10" s="127" t="s">
        <v>65</v>
      </c>
      <c r="D10" s="127" t="s">
        <v>8</v>
      </c>
      <c r="E10" s="129" t="s">
        <v>63</v>
      </c>
      <c r="F10" s="71" t="s">
        <v>52</v>
      </c>
    </row>
    <row r="11" spans="1:6" s="71" customFormat="1" ht="15">
      <c r="A11" s="127" t="s">
        <v>48</v>
      </c>
      <c r="B11" s="127" t="s">
        <v>8</v>
      </c>
      <c r="C11" s="127" t="s">
        <v>8</v>
      </c>
      <c r="D11" s="127" t="s">
        <v>8</v>
      </c>
      <c r="E11" s="129" t="s">
        <v>64</v>
      </c>
      <c r="F11" s="71" t="s">
        <v>52</v>
      </c>
    </row>
    <row r="12" spans="1:6" s="71" customFormat="1" ht="15">
      <c r="A12" s="132"/>
      <c r="B12" s="76"/>
      <c r="C12" s="76"/>
      <c r="D12" s="76"/>
      <c r="E12" s="133"/>
    </row>
    <row r="13" spans="1:6" s="86" customFormat="1" ht="18">
      <c r="A13" s="33" t="s">
        <v>13</v>
      </c>
      <c r="B13" s="34"/>
      <c r="C13" s="3"/>
      <c r="D13" s="3"/>
      <c r="E13" s="85"/>
    </row>
    <row r="14" spans="1:6" s="86" customFormat="1" ht="18">
      <c r="A14" s="33" t="s">
        <v>14</v>
      </c>
      <c r="B14" s="2"/>
      <c r="C14" s="84"/>
      <c r="D14" s="84"/>
      <c r="E14" s="85"/>
    </row>
    <row r="16" spans="1:6" ht="18.75">
      <c r="A16" s="111" t="s">
        <v>26</v>
      </c>
      <c r="B16" s="130"/>
      <c r="C16" s="131"/>
      <c r="D16" s="131"/>
    </row>
  </sheetData>
  <mergeCells count="4">
    <mergeCell ref="B1:E1"/>
    <mergeCell ref="B2:E2"/>
    <mergeCell ref="A4:D4"/>
    <mergeCell ref="E4:E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C0E2-7809-416C-9868-C16E55E9C1B0}">
  <dimension ref="A1:N34"/>
  <sheetViews>
    <sheetView zoomScale="85" zoomScaleNormal="85" workbookViewId="0">
      <selection activeCell="A23" sqref="A23:E24"/>
    </sheetView>
  </sheetViews>
  <sheetFormatPr defaultColWidth="9.140625" defaultRowHeight="14.25"/>
  <cols>
    <col min="1" max="1" width="18.5703125" style="42" customWidth="1"/>
    <col min="2" max="2" width="6.7109375" style="42" bestFit="1" customWidth="1"/>
    <col min="3" max="3" width="6.85546875" style="40" bestFit="1" customWidth="1"/>
    <col min="4" max="4" width="10.140625" style="40" bestFit="1" customWidth="1"/>
    <col min="5" max="5" width="9.42578125" style="41" bestFit="1" customWidth="1"/>
    <col min="6" max="6" width="27" style="41" bestFit="1" customWidth="1"/>
    <col min="7" max="7" width="11.7109375" style="42" customWidth="1"/>
    <col min="8" max="8" width="9.28515625" style="166" bestFit="1" customWidth="1"/>
    <col min="9" max="9" width="13.5703125" style="10" bestFit="1" customWidth="1"/>
    <col min="10" max="10" width="10.85546875" style="10" bestFit="1" customWidth="1"/>
    <col min="11" max="11" width="15.7109375" style="10" bestFit="1" customWidth="1"/>
    <col min="12" max="12" width="16.42578125" style="10" bestFit="1" customWidth="1"/>
    <col min="13" max="13" width="13" style="10" bestFit="1" customWidth="1"/>
    <col min="14" max="16384" width="9.140625" style="51"/>
  </cols>
  <sheetData>
    <row r="1" spans="1:14" s="50" customFormat="1" ht="27.75">
      <c r="A1" s="5"/>
      <c r="B1" s="171" t="s">
        <v>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4" s="50" customFormat="1" ht="27.75">
      <c r="A2" s="6"/>
      <c r="B2" s="172" t="s">
        <v>67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4" s="50" customFormat="1" ht="27.75">
      <c r="A3" s="7"/>
      <c r="B3" s="8"/>
      <c r="C3" s="8"/>
      <c r="D3" s="8"/>
      <c r="E3" s="8"/>
      <c r="F3" s="8"/>
      <c r="G3" s="9"/>
      <c r="H3" s="159"/>
      <c r="I3" s="8"/>
      <c r="J3" s="8"/>
      <c r="K3" s="8"/>
      <c r="L3" s="8"/>
      <c r="M3" s="8"/>
    </row>
    <row r="4" spans="1:14" s="52" customFormat="1" ht="15.75">
      <c r="A4" s="191" t="s">
        <v>18</v>
      </c>
      <c r="B4" s="191"/>
      <c r="C4" s="191" t="s">
        <v>2</v>
      </c>
      <c r="D4" s="191"/>
      <c r="E4" s="103" t="s">
        <v>1</v>
      </c>
      <c r="F4" s="190" t="s">
        <v>3</v>
      </c>
      <c r="G4" s="190"/>
      <c r="H4" s="192" t="s">
        <v>4</v>
      </c>
      <c r="I4" s="190" t="s">
        <v>5</v>
      </c>
      <c r="J4" s="190"/>
      <c r="K4" s="190"/>
      <c r="L4" s="190"/>
      <c r="M4" s="190"/>
    </row>
    <row r="5" spans="1:14" s="52" customFormat="1" ht="15.75">
      <c r="A5" s="191"/>
      <c r="B5" s="191"/>
      <c r="C5" s="103" t="s">
        <v>6</v>
      </c>
      <c r="D5" s="103" t="s">
        <v>7</v>
      </c>
      <c r="E5" s="104" t="s">
        <v>21</v>
      </c>
      <c r="F5" s="190"/>
      <c r="G5" s="190"/>
      <c r="H5" s="193"/>
      <c r="I5" s="103" t="s">
        <v>68</v>
      </c>
      <c r="J5" s="103" t="s">
        <v>69</v>
      </c>
      <c r="K5" s="103" t="s">
        <v>70</v>
      </c>
      <c r="L5" s="103" t="s">
        <v>71</v>
      </c>
      <c r="M5" s="103" t="s">
        <v>72</v>
      </c>
    </row>
    <row r="6" spans="1:14" s="57" customFormat="1" ht="15.75">
      <c r="A6" s="169"/>
      <c r="B6" s="152"/>
      <c r="C6" s="153"/>
      <c r="D6" s="153"/>
      <c r="E6" s="153"/>
      <c r="F6" s="134" t="s">
        <v>147</v>
      </c>
      <c r="G6" s="135" t="s">
        <v>148</v>
      </c>
      <c r="H6" s="160">
        <v>45638</v>
      </c>
      <c r="I6" s="137">
        <f>+L6+5</f>
        <v>45654</v>
      </c>
      <c r="J6" s="137">
        <f>+L6+3</f>
        <v>45652</v>
      </c>
      <c r="K6" s="137" t="s">
        <v>8</v>
      </c>
      <c r="L6" s="136">
        <f>+H6+11</f>
        <v>45649</v>
      </c>
      <c r="M6" s="136" t="s">
        <v>8</v>
      </c>
      <c r="N6" s="56" t="s">
        <v>78</v>
      </c>
    </row>
    <row r="7" spans="1:14" s="57" customFormat="1" ht="15.75">
      <c r="A7" s="237" t="s">
        <v>16</v>
      </c>
      <c r="B7" s="61" t="s">
        <v>116</v>
      </c>
      <c r="C7" s="60" t="s">
        <v>24</v>
      </c>
      <c r="D7" s="60">
        <v>45628</v>
      </c>
      <c r="E7" s="60">
        <f t="shared" ref="E7:E8" si="0">D7+2</f>
        <v>45630</v>
      </c>
      <c r="F7" s="110" t="s">
        <v>149</v>
      </c>
      <c r="G7" s="48" t="s">
        <v>150</v>
      </c>
      <c r="H7" s="161">
        <v>45641</v>
      </c>
      <c r="I7" s="49" t="s">
        <v>8</v>
      </c>
      <c r="J7" s="49">
        <f>+K7+6</f>
        <v>45657</v>
      </c>
      <c r="K7" s="49">
        <f>+H7+10</f>
        <v>45651</v>
      </c>
      <c r="L7" s="49">
        <f>+K7+10</f>
        <v>45661</v>
      </c>
      <c r="M7" s="49">
        <f>+K7+13</f>
        <v>45664</v>
      </c>
      <c r="N7" s="57" t="s">
        <v>79</v>
      </c>
    </row>
    <row r="8" spans="1:14" s="57" customFormat="1" ht="15.75">
      <c r="A8" s="234" t="s">
        <v>9</v>
      </c>
      <c r="B8" s="72" t="s">
        <v>117</v>
      </c>
      <c r="C8" s="73" t="s">
        <v>19</v>
      </c>
      <c r="D8" s="73">
        <v>45629</v>
      </c>
      <c r="E8" s="73">
        <f t="shared" si="0"/>
        <v>45631</v>
      </c>
      <c r="F8" s="138" t="s">
        <v>151</v>
      </c>
      <c r="G8" s="139" t="s">
        <v>116</v>
      </c>
      <c r="H8" s="162">
        <v>45638</v>
      </c>
      <c r="I8" s="140">
        <f>+H8+11</f>
        <v>45649</v>
      </c>
      <c r="J8" s="140">
        <f>+I8+3</f>
        <v>45652</v>
      </c>
      <c r="K8" s="140" t="s">
        <v>8</v>
      </c>
      <c r="L8" s="140">
        <f>+I8+6</f>
        <v>45655</v>
      </c>
      <c r="M8" s="140">
        <f>+I8+9</f>
        <v>45658</v>
      </c>
      <c r="N8" s="141" t="s">
        <v>80</v>
      </c>
    </row>
    <row r="9" spans="1:14" s="57" customFormat="1" ht="15.75">
      <c r="A9" s="235"/>
      <c r="B9" s="236"/>
      <c r="C9" s="236"/>
      <c r="D9" s="236"/>
      <c r="E9" s="236"/>
      <c r="F9" s="230" t="s">
        <v>86</v>
      </c>
      <c r="G9" s="143" t="s">
        <v>152</v>
      </c>
      <c r="H9" s="163">
        <v>45637</v>
      </c>
      <c r="I9" s="144" t="s">
        <v>8</v>
      </c>
      <c r="J9" s="144" t="s">
        <v>8</v>
      </c>
      <c r="K9" s="144">
        <f>+H9+9</f>
        <v>45646</v>
      </c>
      <c r="L9" s="144" t="s">
        <v>8</v>
      </c>
      <c r="M9" s="144" t="s">
        <v>8</v>
      </c>
      <c r="N9" s="59" t="s">
        <v>81</v>
      </c>
    </row>
    <row r="10" spans="1:14" s="52" customFormat="1" ht="15.75">
      <c r="A10" s="242"/>
      <c r="B10" s="157"/>
      <c r="C10" s="158"/>
      <c r="D10" s="158"/>
      <c r="E10" s="158"/>
      <c r="F10" s="146" t="s">
        <v>73</v>
      </c>
      <c r="G10" s="147" t="s">
        <v>154</v>
      </c>
      <c r="H10" s="164">
        <v>45645</v>
      </c>
      <c r="I10" s="137">
        <f>+L10+5</f>
        <v>45661</v>
      </c>
      <c r="J10" s="137">
        <f>+L10+3</f>
        <v>45659</v>
      </c>
      <c r="K10" s="137" t="s">
        <v>8</v>
      </c>
      <c r="L10" s="136">
        <f>+H10+11</f>
        <v>45656</v>
      </c>
      <c r="M10" s="136" t="s">
        <v>8</v>
      </c>
      <c r="N10" s="56" t="s">
        <v>78</v>
      </c>
    </row>
    <row r="11" spans="1:14" s="52" customFormat="1" ht="15.75">
      <c r="A11" s="234" t="s">
        <v>10</v>
      </c>
      <c r="B11" s="72" t="s">
        <v>118</v>
      </c>
      <c r="C11" s="73" t="s">
        <v>15</v>
      </c>
      <c r="D11" s="73">
        <v>45634</v>
      </c>
      <c r="E11" s="73">
        <f>D11+2</f>
        <v>45636</v>
      </c>
      <c r="F11" s="110" t="s">
        <v>87</v>
      </c>
      <c r="G11" s="48" t="s">
        <v>155</v>
      </c>
      <c r="H11" s="161">
        <v>45648</v>
      </c>
      <c r="I11" s="49" t="s">
        <v>8</v>
      </c>
      <c r="J11" s="49">
        <f>+K11+6</f>
        <v>45664</v>
      </c>
      <c r="K11" s="49">
        <f>+H11+10</f>
        <v>45658</v>
      </c>
      <c r="L11" s="49">
        <f>+K11+10</f>
        <v>45668</v>
      </c>
      <c r="M11" s="49">
        <f>+K11+13</f>
        <v>45671</v>
      </c>
      <c r="N11" s="57" t="s">
        <v>79</v>
      </c>
    </row>
    <row r="12" spans="1:14" s="53" customFormat="1" ht="15.75">
      <c r="A12" s="237" t="s">
        <v>11</v>
      </c>
      <c r="B12" s="61" t="s">
        <v>119</v>
      </c>
      <c r="C12" s="60" t="s">
        <v>24</v>
      </c>
      <c r="D12" s="60">
        <v>45635</v>
      </c>
      <c r="E12" s="60">
        <f>D12+2</f>
        <v>45637</v>
      </c>
      <c r="F12" s="138" t="s">
        <v>153</v>
      </c>
      <c r="G12" s="238"/>
      <c r="H12" s="239"/>
      <c r="I12" s="240">
        <f>+H12+11</f>
        <v>11</v>
      </c>
      <c r="J12" s="240">
        <f>+I12+3</f>
        <v>14</v>
      </c>
      <c r="K12" s="240" t="s">
        <v>8</v>
      </c>
      <c r="L12" s="240">
        <f>+I12+6</f>
        <v>17</v>
      </c>
      <c r="M12" s="240">
        <f>+I12+9</f>
        <v>20</v>
      </c>
      <c r="N12" s="141" t="s">
        <v>80</v>
      </c>
    </row>
    <row r="13" spans="1:14" s="53" customFormat="1" ht="15.75">
      <c r="A13" s="243"/>
      <c r="B13" s="244"/>
      <c r="C13" s="244"/>
      <c r="D13" s="244"/>
      <c r="E13" s="244"/>
      <c r="F13" s="241" t="s">
        <v>77</v>
      </c>
      <c r="G13" s="143" t="s">
        <v>156</v>
      </c>
      <c r="H13" s="163">
        <v>45644</v>
      </c>
      <c r="I13" s="144" t="s">
        <v>8</v>
      </c>
      <c r="J13" s="144" t="s">
        <v>8</v>
      </c>
      <c r="K13" s="144">
        <f>+H13+9</f>
        <v>45653</v>
      </c>
      <c r="L13" s="144" t="s">
        <v>8</v>
      </c>
      <c r="M13" s="144" t="s">
        <v>8</v>
      </c>
      <c r="N13" s="59" t="s">
        <v>81</v>
      </c>
    </row>
    <row r="14" spans="1:14" s="52" customFormat="1" ht="15.75">
      <c r="A14" s="245"/>
      <c r="B14" s="246"/>
      <c r="C14" s="246"/>
      <c r="D14" s="246"/>
      <c r="E14" s="246"/>
      <c r="F14" s="231" t="s">
        <v>74</v>
      </c>
      <c r="G14" s="232" t="s">
        <v>157</v>
      </c>
      <c r="H14" s="233">
        <v>45652</v>
      </c>
      <c r="I14" s="137">
        <f>+L14+5</f>
        <v>45668</v>
      </c>
      <c r="J14" s="137">
        <f>+L14+3</f>
        <v>45666</v>
      </c>
      <c r="K14" s="137" t="s">
        <v>8</v>
      </c>
      <c r="L14" s="136">
        <f>+H14+11</f>
        <v>45663</v>
      </c>
      <c r="M14" s="136" t="s">
        <v>8</v>
      </c>
      <c r="N14" s="56" t="s">
        <v>78</v>
      </c>
    </row>
    <row r="15" spans="1:14" s="52" customFormat="1" ht="15.75">
      <c r="A15" s="237" t="s">
        <v>120</v>
      </c>
      <c r="B15" s="61" t="s">
        <v>121</v>
      </c>
      <c r="C15" s="60" t="s">
        <v>24</v>
      </c>
      <c r="D15" s="60">
        <v>45642</v>
      </c>
      <c r="E15" s="60">
        <f>D15+2</f>
        <v>45644</v>
      </c>
      <c r="F15" s="110" t="s">
        <v>75</v>
      </c>
      <c r="G15" s="48" t="s">
        <v>158</v>
      </c>
      <c r="H15" s="161">
        <v>45655</v>
      </c>
      <c r="I15" s="49" t="s">
        <v>8</v>
      </c>
      <c r="J15" s="49">
        <f>+K15+6</f>
        <v>45671</v>
      </c>
      <c r="K15" s="49">
        <f>+H15+10</f>
        <v>45665</v>
      </c>
      <c r="L15" s="49">
        <f>+K15+10</f>
        <v>45675</v>
      </c>
      <c r="M15" s="49">
        <f>+K15+13</f>
        <v>45678</v>
      </c>
      <c r="N15" s="57" t="s">
        <v>79</v>
      </c>
    </row>
    <row r="16" spans="1:14" s="52" customFormat="1" ht="15.75">
      <c r="A16" s="247" t="s">
        <v>9</v>
      </c>
      <c r="B16" s="218" t="s">
        <v>122</v>
      </c>
      <c r="C16" s="219" t="s">
        <v>19</v>
      </c>
      <c r="D16" s="219">
        <v>45643</v>
      </c>
      <c r="E16" s="219">
        <f t="shared" ref="E16" si="1">D16+2</f>
        <v>45645</v>
      </c>
      <c r="F16" s="138" t="s">
        <v>88</v>
      </c>
      <c r="G16" s="139" t="s">
        <v>159</v>
      </c>
      <c r="H16" s="162">
        <v>45651</v>
      </c>
      <c r="I16" s="140">
        <f>+H16+12</f>
        <v>45663</v>
      </c>
      <c r="J16" s="140">
        <f>+I16+3</f>
        <v>45666</v>
      </c>
      <c r="K16" s="140" t="s">
        <v>8</v>
      </c>
      <c r="L16" s="140">
        <f>+I16+6</f>
        <v>45669</v>
      </c>
      <c r="M16" s="140">
        <f>+I16+9</f>
        <v>45672</v>
      </c>
      <c r="N16" s="141" t="s">
        <v>80</v>
      </c>
    </row>
    <row r="17" spans="1:14" s="52" customFormat="1" ht="15.75">
      <c r="A17" s="248"/>
      <c r="B17" s="11"/>
      <c r="C17" s="44"/>
      <c r="D17" s="44"/>
      <c r="E17" s="44"/>
      <c r="F17" s="142" t="s">
        <v>85</v>
      </c>
      <c r="G17" s="143" t="s">
        <v>160</v>
      </c>
      <c r="H17" s="163">
        <v>45651</v>
      </c>
      <c r="I17" s="144" t="s">
        <v>8</v>
      </c>
      <c r="J17" s="144" t="s">
        <v>8</v>
      </c>
      <c r="K17" s="144">
        <f>+H17+9</f>
        <v>45660</v>
      </c>
      <c r="L17" s="144" t="s">
        <v>8</v>
      </c>
      <c r="M17" s="144" t="s">
        <v>8</v>
      </c>
      <c r="N17" s="59" t="s">
        <v>81</v>
      </c>
    </row>
    <row r="18" spans="1:14" s="52" customFormat="1" ht="15.75">
      <c r="A18" s="242"/>
      <c r="B18" s="157"/>
      <c r="C18" s="158"/>
      <c r="D18" s="158"/>
      <c r="E18" s="158"/>
      <c r="F18" s="231" t="s">
        <v>82</v>
      </c>
      <c r="G18" s="232" t="s">
        <v>22</v>
      </c>
      <c r="H18" s="233">
        <v>45293</v>
      </c>
      <c r="I18" s="137">
        <f>+L18+5</f>
        <v>45309</v>
      </c>
      <c r="J18" s="137">
        <f>+L18+3</f>
        <v>45307</v>
      </c>
      <c r="K18" s="137" t="s">
        <v>8</v>
      </c>
      <c r="L18" s="136">
        <f>+H18+11</f>
        <v>45304</v>
      </c>
      <c r="M18" s="136" t="s">
        <v>8</v>
      </c>
      <c r="N18" s="56" t="s">
        <v>78</v>
      </c>
    </row>
    <row r="19" spans="1:14" s="52" customFormat="1" ht="15.75">
      <c r="A19" s="234" t="s">
        <v>10</v>
      </c>
      <c r="B19" s="72" t="s">
        <v>123</v>
      </c>
      <c r="C19" s="73" t="s">
        <v>15</v>
      </c>
      <c r="D19" s="73">
        <v>45648</v>
      </c>
      <c r="E19" s="73">
        <f t="shared" ref="E19:E20" si="2">D19+2</f>
        <v>45650</v>
      </c>
      <c r="F19" s="110" t="s">
        <v>83</v>
      </c>
      <c r="G19" s="48" t="s">
        <v>161</v>
      </c>
      <c r="H19" s="161">
        <v>45296</v>
      </c>
      <c r="I19" s="49" t="s">
        <v>8</v>
      </c>
      <c r="J19" s="49">
        <f>+K19+6</f>
        <v>45312</v>
      </c>
      <c r="K19" s="49">
        <f>+H19+10</f>
        <v>45306</v>
      </c>
      <c r="L19" s="49">
        <f>+K19+10</f>
        <v>45316</v>
      </c>
      <c r="M19" s="49">
        <f>+K19+13</f>
        <v>45319</v>
      </c>
      <c r="N19" s="57" t="s">
        <v>79</v>
      </c>
    </row>
    <row r="20" spans="1:14" s="52" customFormat="1" ht="15.75">
      <c r="A20" s="237" t="s">
        <v>11</v>
      </c>
      <c r="B20" s="61" t="s">
        <v>124</v>
      </c>
      <c r="C20" s="60" t="s">
        <v>24</v>
      </c>
      <c r="D20" s="60">
        <v>45649</v>
      </c>
      <c r="E20" s="60">
        <f t="shared" si="2"/>
        <v>45651</v>
      </c>
      <c r="F20" s="138" t="s">
        <v>76</v>
      </c>
      <c r="G20" s="139" t="s">
        <v>162</v>
      </c>
      <c r="H20" s="162">
        <v>45658</v>
      </c>
      <c r="I20" s="140">
        <f>+H20+12</f>
        <v>45670</v>
      </c>
      <c r="J20" s="140">
        <f>+I20+3</f>
        <v>45673</v>
      </c>
      <c r="K20" s="140" t="s">
        <v>8</v>
      </c>
      <c r="L20" s="140">
        <f>+I20+6</f>
        <v>45676</v>
      </c>
      <c r="M20" s="140">
        <f>+I20+9</f>
        <v>45679</v>
      </c>
      <c r="N20" s="141" t="s">
        <v>80</v>
      </c>
    </row>
    <row r="21" spans="1:14" s="52" customFormat="1" ht="15.75">
      <c r="A21" s="249"/>
      <c r="B21" s="250"/>
      <c r="C21" s="250"/>
      <c r="D21" s="250"/>
      <c r="E21" s="250"/>
      <c r="F21" s="241" t="s">
        <v>86</v>
      </c>
      <c r="G21" s="143" t="s">
        <v>163</v>
      </c>
      <c r="H21" s="163">
        <v>45658</v>
      </c>
      <c r="I21" s="144" t="s">
        <v>8</v>
      </c>
      <c r="J21" s="144" t="s">
        <v>8</v>
      </c>
      <c r="K21" s="144">
        <f>+H21+9</f>
        <v>45667</v>
      </c>
      <c r="L21" s="144" t="s">
        <v>8</v>
      </c>
      <c r="M21" s="144" t="s">
        <v>8</v>
      </c>
      <c r="N21" s="59" t="s">
        <v>81</v>
      </c>
    </row>
    <row r="22" spans="1:14" s="52" customFormat="1" ht="15.75">
      <c r="A22" s="242"/>
      <c r="B22" s="157"/>
      <c r="C22" s="158"/>
      <c r="D22" s="158"/>
      <c r="E22" s="158"/>
      <c r="F22" s="146" t="s">
        <v>164</v>
      </c>
      <c r="G22" s="147" t="s">
        <v>165</v>
      </c>
      <c r="H22" s="164">
        <v>45300</v>
      </c>
      <c r="I22" s="137">
        <f>+L22+5</f>
        <v>45316</v>
      </c>
      <c r="J22" s="137">
        <f>+L22+3</f>
        <v>45314</v>
      </c>
      <c r="K22" s="137" t="s">
        <v>8</v>
      </c>
      <c r="L22" s="136">
        <f>+H22+11</f>
        <v>45311</v>
      </c>
      <c r="M22" s="136" t="s">
        <v>8</v>
      </c>
      <c r="N22" s="56" t="s">
        <v>78</v>
      </c>
    </row>
    <row r="23" spans="1:14" s="52" customFormat="1" ht="15.75">
      <c r="A23" s="234" t="s">
        <v>9</v>
      </c>
      <c r="B23" s="72" t="s">
        <v>125</v>
      </c>
      <c r="C23" s="73" t="s">
        <v>15</v>
      </c>
      <c r="D23" s="73">
        <v>45655</v>
      </c>
      <c r="E23" s="73">
        <f>D23+2</f>
        <v>45657</v>
      </c>
      <c r="F23" s="110" t="s">
        <v>153</v>
      </c>
      <c r="G23" s="252"/>
      <c r="H23" s="253"/>
      <c r="I23" s="254" t="s">
        <v>8</v>
      </c>
      <c r="J23" s="254">
        <f>+K23+6</f>
        <v>16</v>
      </c>
      <c r="K23" s="254">
        <f>+H23+10</f>
        <v>10</v>
      </c>
      <c r="L23" s="254">
        <f>+K23+10</f>
        <v>20</v>
      </c>
      <c r="M23" s="254">
        <f>+K23+13</f>
        <v>23</v>
      </c>
      <c r="N23" s="57" t="s">
        <v>79</v>
      </c>
    </row>
    <row r="24" spans="1:14" s="52" customFormat="1" ht="15.75">
      <c r="A24" s="237" t="s">
        <v>16</v>
      </c>
      <c r="B24" s="61" t="s">
        <v>126</v>
      </c>
      <c r="C24" s="60" t="s">
        <v>24</v>
      </c>
      <c r="D24" s="60">
        <v>45656</v>
      </c>
      <c r="E24" s="60">
        <f t="shared" ref="E24" si="3">+D24+2</f>
        <v>45658</v>
      </c>
      <c r="F24" s="138" t="s">
        <v>84</v>
      </c>
      <c r="G24" s="138" t="s">
        <v>166</v>
      </c>
      <c r="H24" s="162">
        <v>45299</v>
      </c>
      <c r="I24" s="140">
        <f>+H24+12</f>
        <v>45311</v>
      </c>
      <c r="J24" s="140">
        <f>+I24+3</f>
        <v>45314</v>
      </c>
      <c r="K24" s="140" t="s">
        <v>8</v>
      </c>
      <c r="L24" s="140">
        <f>+I24+6</f>
        <v>45317</v>
      </c>
      <c r="M24" s="140">
        <f>+I24+9</f>
        <v>45320</v>
      </c>
      <c r="N24" s="141" t="s">
        <v>80</v>
      </c>
    </row>
    <row r="25" spans="1:14" s="52" customFormat="1" ht="15.75">
      <c r="A25" s="251"/>
      <c r="B25" s="11"/>
      <c r="C25" s="44"/>
      <c r="D25" s="44"/>
      <c r="E25" s="44"/>
      <c r="F25" s="241" t="s">
        <v>77</v>
      </c>
      <c r="G25" s="143" t="s">
        <v>167</v>
      </c>
      <c r="H25" s="163">
        <v>45299</v>
      </c>
      <c r="I25" s="144" t="s">
        <v>8</v>
      </c>
      <c r="J25" s="144" t="s">
        <v>8</v>
      </c>
      <c r="K25" s="144">
        <f>+H25+9</f>
        <v>45308</v>
      </c>
      <c r="L25" s="144" t="s">
        <v>8</v>
      </c>
      <c r="M25" s="144" t="s">
        <v>8</v>
      </c>
      <c r="N25" s="59" t="s">
        <v>81</v>
      </c>
    </row>
    <row r="26" spans="1:14" s="52" customFormat="1" ht="15.75">
      <c r="A26" s="224"/>
      <c r="B26" s="225"/>
      <c r="C26" s="226"/>
      <c r="D26" s="226"/>
      <c r="E26" s="226"/>
      <c r="F26" s="227"/>
      <c r="G26" s="227"/>
      <c r="H26" s="228"/>
      <c r="I26" s="229"/>
      <c r="J26" s="229"/>
      <c r="K26" s="229"/>
      <c r="L26" s="229"/>
      <c r="M26" s="229"/>
      <c r="N26" s="59"/>
    </row>
    <row r="27" spans="1:14" s="55" customFormat="1" ht="18.75">
      <c r="A27" s="18" t="s">
        <v>25</v>
      </c>
      <c r="B27" s="18"/>
      <c r="C27" s="19"/>
      <c r="D27" s="19"/>
      <c r="E27" s="20"/>
      <c r="F27" s="21"/>
      <c r="G27" s="22"/>
      <c r="H27" s="165"/>
      <c r="I27" s="1"/>
      <c r="J27" s="1"/>
      <c r="K27" s="1"/>
      <c r="L27" s="1"/>
      <c r="M27" s="1"/>
    </row>
    <row r="28" spans="1:14" s="55" customFormat="1" ht="18">
      <c r="A28" s="63" t="s">
        <v>12</v>
      </c>
      <c r="B28" s="24"/>
      <c r="C28" s="3"/>
      <c r="D28" s="3"/>
      <c r="E28" s="3"/>
      <c r="F28" s="21"/>
      <c r="G28" s="22"/>
      <c r="H28" s="165"/>
      <c r="I28" s="1"/>
      <c r="J28" s="1"/>
      <c r="K28" s="1"/>
      <c r="L28" s="1"/>
      <c r="M28" s="1"/>
    </row>
    <row r="29" spans="1:14" s="55" customFormat="1" ht="18.75">
      <c r="A29" s="27" t="s">
        <v>17</v>
      </c>
      <c r="B29" s="24"/>
      <c r="C29" s="28"/>
      <c r="D29" s="28"/>
      <c r="E29" s="1"/>
      <c r="F29" s="25"/>
      <c r="G29" s="26"/>
      <c r="H29" s="165"/>
      <c r="I29" s="29"/>
      <c r="J29" s="29"/>
      <c r="K29" s="30"/>
      <c r="L29" s="1"/>
      <c r="M29" s="1"/>
    </row>
    <row r="30" spans="1:14" s="55" customFormat="1" ht="18.75">
      <c r="A30" s="24"/>
      <c r="B30" s="4"/>
      <c r="C30" s="31"/>
      <c r="D30" s="31"/>
      <c r="E30" s="1"/>
      <c r="F30" s="32"/>
      <c r="G30" s="26"/>
      <c r="H30" s="165"/>
      <c r="I30" s="29"/>
      <c r="J30" s="29"/>
      <c r="K30" s="30"/>
      <c r="L30" s="1"/>
      <c r="M30" s="1"/>
    </row>
    <row r="31" spans="1:14" s="55" customFormat="1" ht="18.75">
      <c r="A31" s="33" t="s">
        <v>13</v>
      </c>
      <c r="B31" s="34"/>
      <c r="C31" s="3"/>
      <c r="D31" s="3"/>
      <c r="E31" s="1"/>
      <c r="F31" s="35"/>
      <c r="G31" s="36"/>
      <c r="H31" s="165"/>
      <c r="I31" s="29"/>
      <c r="J31" s="29"/>
      <c r="K31" s="30"/>
      <c r="L31" s="1"/>
      <c r="M31" s="1"/>
    </row>
    <row r="32" spans="1:14" s="55" customFormat="1" ht="18.75">
      <c r="A32" s="33" t="s">
        <v>14</v>
      </c>
      <c r="B32" s="2"/>
      <c r="C32" s="23"/>
      <c r="D32" s="23"/>
      <c r="E32" s="37"/>
      <c r="F32" s="38"/>
      <c r="G32" s="39"/>
      <c r="H32" s="165"/>
      <c r="I32" s="29"/>
      <c r="J32" s="29"/>
      <c r="K32" s="30"/>
      <c r="L32" s="1"/>
      <c r="M32" s="1"/>
    </row>
    <row r="34" spans="1:7" ht="18.75">
      <c r="A34" s="111" t="s">
        <v>26</v>
      </c>
      <c r="B34" s="112"/>
      <c r="C34" s="113"/>
      <c r="D34" s="113"/>
      <c r="E34" s="114"/>
      <c r="F34" s="114"/>
      <c r="G34" s="112"/>
    </row>
  </sheetData>
  <mergeCells count="7">
    <mergeCell ref="B1:L1"/>
    <mergeCell ref="B2:L2"/>
    <mergeCell ref="A4:B5"/>
    <mergeCell ref="C4:D4"/>
    <mergeCell ref="F4:G5"/>
    <mergeCell ref="H4:H5"/>
    <mergeCell ref="I4:M4"/>
  </mergeCells>
  <conditionalFormatting sqref="F8">
    <cfRule type="duplicateValues" dxfId="420" priority="731"/>
  </conditionalFormatting>
  <conditionalFormatting sqref="F7">
    <cfRule type="duplicateValues" dxfId="419" priority="724"/>
  </conditionalFormatting>
  <conditionalFormatting sqref="F6">
    <cfRule type="duplicateValues" dxfId="418" priority="717"/>
  </conditionalFormatting>
  <conditionalFormatting sqref="F12">
    <cfRule type="duplicateValues" dxfId="417" priority="648"/>
  </conditionalFormatting>
  <conditionalFormatting sqref="F11">
    <cfRule type="duplicateValues" dxfId="416" priority="647"/>
  </conditionalFormatting>
  <conditionalFormatting sqref="F10">
    <cfRule type="duplicateValues" dxfId="415" priority="646"/>
  </conditionalFormatting>
  <conditionalFormatting sqref="B19">
    <cfRule type="duplicateValues" dxfId="414" priority="185"/>
  </conditionalFormatting>
  <conditionalFormatting sqref="B19">
    <cfRule type="duplicateValues" dxfId="413" priority="184"/>
  </conditionalFormatting>
  <conditionalFormatting sqref="B19">
    <cfRule type="duplicateValues" dxfId="412" priority="178"/>
  </conditionalFormatting>
  <conditionalFormatting sqref="B19">
    <cfRule type="duplicateValues" dxfId="411" priority="177"/>
  </conditionalFormatting>
  <conditionalFormatting sqref="B19">
    <cfRule type="duplicateValues" dxfId="410" priority="176"/>
  </conditionalFormatting>
  <conditionalFormatting sqref="B19">
    <cfRule type="duplicateValues" dxfId="409" priority="170"/>
  </conditionalFormatting>
  <conditionalFormatting sqref="B19">
    <cfRule type="duplicateValues" dxfId="408" priority="169"/>
  </conditionalFormatting>
  <conditionalFormatting sqref="B7">
    <cfRule type="duplicateValues" dxfId="407" priority="132"/>
  </conditionalFormatting>
  <conditionalFormatting sqref="B7">
    <cfRule type="duplicateValues" dxfId="406" priority="131"/>
  </conditionalFormatting>
  <conditionalFormatting sqref="B7">
    <cfRule type="duplicateValues" dxfId="405" priority="130"/>
  </conditionalFormatting>
  <conditionalFormatting sqref="F13">
    <cfRule type="duplicateValues" dxfId="404" priority="236"/>
  </conditionalFormatting>
  <conditionalFormatting sqref="F16">
    <cfRule type="duplicateValues" dxfId="403" priority="209"/>
  </conditionalFormatting>
  <conditionalFormatting sqref="F15">
    <cfRule type="duplicateValues" dxfId="402" priority="208"/>
  </conditionalFormatting>
  <conditionalFormatting sqref="F14">
    <cfRule type="duplicateValues" dxfId="401" priority="207"/>
  </conditionalFormatting>
  <conditionalFormatting sqref="B15">
    <cfRule type="duplicateValues" dxfId="400" priority="206"/>
  </conditionalFormatting>
  <conditionalFormatting sqref="B15">
    <cfRule type="duplicateValues" dxfId="399" priority="205"/>
  </conditionalFormatting>
  <conditionalFormatting sqref="B15">
    <cfRule type="duplicateValues" dxfId="398" priority="204"/>
  </conditionalFormatting>
  <conditionalFormatting sqref="B15">
    <cfRule type="duplicateValues" dxfId="397" priority="203"/>
  </conditionalFormatting>
  <conditionalFormatting sqref="B15">
    <cfRule type="duplicateValues" dxfId="396" priority="202"/>
  </conditionalFormatting>
  <conditionalFormatting sqref="B15">
    <cfRule type="duplicateValues" dxfId="395" priority="201"/>
  </conditionalFormatting>
  <conditionalFormatting sqref="B16">
    <cfRule type="duplicateValues" dxfId="394" priority="200"/>
  </conditionalFormatting>
  <conditionalFormatting sqref="B16">
    <cfRule type="duplicateValues" dxfId="393" priority="199"/>
  </conditionalFormatting>
  <conditionalFormatting sqref="B16">
    <cfRule type="duplicateValues" dxfId="392" priority="198"/>
  </conditionalFormatting>
  <conditionalFormatting sqref="B15">
    <cfRule type="duplicateValues" dxfId="391" priority="197"/>
  </conditionalFormatting>
  <conditionalFormatting sqref="B15">
    <cfRule type="duplicateValues" dxfId="390" priority="196"/>
  </conditionalFormatting>
  <conditionalFormatting sqref="B15">
    <cfRule type="duplicateValues" dxfId="389" priority="195"/>
  </conditionalFormatting>
  <conditionalFormatting sqref="B16">
    <cfRule type="duplicateValues" dxfId="388" priority="194"/>
  </conditionalFormatting>
  <conditionalFormatting sqref="B16">
    <cfRule type="duplicateValues" dxfId="387" priority="193"/>
  </conditionalFormatting>
  <conditionalFormatting sqref="B16">
    <cfRule type="duplicateValues" dxfId="386" priority="192"/>
  </conditionalFormatting>
  <conditionalFormatting sqref="B16">
    <cfRule type="duplicateValues" dxfId="385" priority="191"/>
  </conditionalFormatting>
  <conditionalFormatting sqref="B16">
    <cfRule type="duplicateValues" dxfId="384" priority="190"/>
  </conditionalFormatting>
  <conditionalFormatting sqref="B16">
    <cfRule type="duplicateValues" dxfId="383" priority="189"/>
  </conditionalFormatting>
  <conditionalFormatting sqref="B15">
    <cfRule type="duplicateValues" dxfId="382" priority="188"/>
  </conditionalFormatting>
  <conditionalFormatting sqref="B15">
    <cfRule type="duplicateValues" dxfId="381" priority="187"/>
  </conditionalFormatting>
  <conditionalFormatting sqref="B15">
    <cfRule type="duplicateValues" dxfId="380" priority="186"/>
  </conditionalFormatting>
  <conditionalFormatting sqref="B22">
    <cfRule type="duplicateValues" dxfId="379" priority="183"/>
  </conditionalFormatting>
  <conditionalFormatting sqref="B22">
    <cfRule type="duplicateValues" dxfId="378" priority="182"/>
  </conditionalFormatting>
  <conditionalFormatting sqref="B22 B19">
    <cfRule type="duplicateValues" dxfId="377" priority="181"/>
  </conditionalFormatting>
  <conditionalFormatting sqref="B22">
    <cfRule type="duplicateValues" dxfId="376" priority="180"/>
  </conditionalFormatting>
  <conditionalFormatting sqref="B22">
    <cfRule type="duplicateValues" dxfId="375" priority="179"/>
  </conditionalFormatting>
  <conditionalFormatting sqref="B22">
    <cfRule type="duplicateValues" dxfId="374" priority="175"/>
  </conditionalFormatting>
  <conditionalFormatting sqref="B22">
    <cfRule type="duplicateValues" dxfId="373" priority="174"/>
  </conditionalFormatting>
  <conditionalFormatting sqref="B22">
    <cfRule type="duplicateValues" dxfId="372" priority="173"/>
  </conditionalFormatting>
  <conditionalFormatting sqref="B22">
    <cfRule type="duplicateValues" dxfId="371" priority="172"/>
  </conditionalFormatting>
  <conditionalFormatting sqref="B22">
    <cfRule type="duplicateValues" dxfId="370" priority="171"/>
  </conditionalFormatting>
  <conditionalFormatting sqref="B19">
    <cfRule type="duplicateValues" dxfId="369" priority="168"/>
  </conditionalFormatting>
  <conditionalFormatting sqref="B18">
    <cfRule type="duplicateValues" dxfId="368" priority="167"/>
  </conditionalFormatting>
  <conditionalFormatting sqref="B18">
    <cfRule type="duplicateValues" dxfId="367" priority="166"/>
  </conditionalFormatting>
  <conditionalFormatting sqref="B18">
    <cfRule type="duplicateValues" dxfId="366" priority="165"/>
  </conditionalFormatting>
  <conditionalFormatting sqref="B18">
    <cfRule type="duplicateValues" dxfId="365" priority="164"/>
  </conditionalFormatting>
  <conditionalFormatting sqref="B18">
    <cfRule type="duplicateValues" dxfId="364" priority="163"/>
  </conditionalFormatting>
  <conditionalFormatting sqref="B18">
    <cfRule type="duplicateValues" dxfId="363" priority="162"/>
  </conditionalFormatting>
  <conditionalFormatting sqref="B18">
    <cfRule type="duplicateValues" dxfId="362" priority="161"/>
  </conditionalFormatting>
  <conditionalFormatting sqref="B18">
    <cfRule type="duplicateValues" dxfId="361" priority="160"/>
  </conditionalFormatting>
  <conditionalFormatting sqref="B18">
    <cfRule type="duplicateValues" dxfId="360" priority="159"/>
  </conditionalFormatting>
  <conditionalFormatting sqref="B18">
    <cfRule type="duplicateValues" dxfId="359" priority="158"/>
  </conditionalFormatting>
  <conditionalFormatting sqref="B7">
    <cfRule type="duplicateValues" dxfId="358" priority="134"/>
  </conditionalFormatting>
  <conditionalFormatting sqref="B7">
    <cfRule type="duplicateValues" dxfId="357" priority="133"/>
  </conditionalFormatting>
  <conditionalFormatting sqref="B7">
    <cfRule type="duplicateValues" dxfId="356" priority="129"/>
  </conditionalFormatting>
  <conditionalFormatting sqref="B7">
    <cfRule type="duplicateValues" dxfId="355" priority="128"/>
  </conditionalFormatting>
  <conditionalFormatting sqref="B7">
    <cfRule type="duplicateValues" dxfId="354" priority="127"/>
  </conditionalFormatting>
  <conditionalFormatting sqref="B7">
    <cfRule type="duplicateValues" dxfId="353" priority="126"/>
  </conditionalFormatting>
  <conditionalFormatting sqref="B7">
    <cfRule type="duplicateValues" dxfId="352" priority="125"/>
  </conditionalFormatting>
  <conditionalFormatting sqref="B6">
    <cfRule type="duplicateValues" dxfId="351" priority="124"/>
  </conditionalFormatting>
  <conditionalFormatting sqref="B6">
    <cfRule type="duplicateValues" dxfId="350" priority="123"/>
  </conditionalFormatting>
  <conditionalFormatting sqref="B6">
    <cfRule type="duplicateValues" dxfId="349" priority="122"/>
  </conditionalFormatting>
  <conditionalFormatting sqref="B6">
    <cfRule type="duplicateValues" dxfId="348" priority="121"/>
  </conditionalFormatting>
  <conditionalFormatting sqref="B6">
    <cfRule type="duplicateValues" dxfId="347" priority="120"/>
  </conditionalFormatting>
  <conditionalFormatting sqref="B6">
    <cfRule type="duplicateValues" dxfId="346" priority="119"/>
  </conditionalFormatting>
  <conditionalFormatting sqref="B11">
    <cfRule type="duplicateValues" dxfId="345" priority="118"/>
  </conditionalFormatting>
  <conditionalFormatting sqref="B11">
    <cfRule type="duplicateValues" dxfId="344" priority="117"/>
  </conditionalFormatting>
  <conditionalFormatting sqref="B11">
    <cfRule type="duplicateValues" dxfId="343" priority="116"/>
  </conditionalFormatting>
  <conditionalFormatting sqref="B11">
    <cfRule type="duplicateValues" dxfId="342" priority="115"/>
  </conditionalFormatting>
  <conditionalFormatting sqref="B11">
    <cfRule type="duplicateValues" dxfId="341" priority="114"/>
  </conditionalFormatting>
  <conditionalFormatting sqref="B11">
    <cfRule type="duplicateValues" dxfId="340" priority="113"/>
  </conditionalFormatting>
  <conditionalFormatting sqref="B11">
    <cfRule type="duplicateValues" dxfId="339" priority="112"/>
  </conditionalFormatting>
  <conditionalFormatting sqref="B11">
    <cfRule type="duplicateValues" dxfId="338" priority="111"/>
  </conditionalFormatting>
  <conditionalFormatting sqref="B11">
    <cfRule type="duplicateValues" dxfId="337" priority="110"/>
  </conditionalFormatting>
  <conditionalFormatting sqref="B10">
    <cfRule type="duplicateValues" dxfId="336" priority="109"/>
  </conditionalFormatting>
  <conditionalFormatting sqref="B10">
    <cfRule type="duplicateValues" dxfId="335" priority="108"/>
  </conditionalFormatting>
  <conditionalFormatting sqref="B10">
    <cfRule type="duplicateValues" dxfId="334" priority="107"/>
  </conditionalFormatting>
  <conditionalFormatting sqref="B10">
    <cfRule type="duplicateValues" dxfId="333" priority="106"/>
  </conditionalFormatting>
  <conditionalFormatting sqref="B10">
    <cfRule type="duplicateValues" dxfId="332" priority="105"/>
  </conditionalFormatting>
  <conditionalFormatting sqref="B10">
    <cfRule type="duplicateValues" dxfId="331" priority="104"/>
  </conditionalFormatting>
  <conditionalFormatting sqref="B10">
    <cfRule type="duplicateValues" dxfId="330" priority="103"/>
  </conditionalFormatting>
  <conditionalFormatting sqref="B10">
    <cfRule type="duplicateValues" dxfId="329" priority="102"/>
  </conditionalFormatting>
  <conditionalFormatting sqref="B10">
    <cfRule type="duplicateValues" dxfId="328" priority="101"/>
  </conditionalFormatting>
  <conditionalFormatting sqref="B10">
    <cfRule type="duplicateValues" dxfId="327" priority="100"/>
  </conditionalFormatting>
  <conditionalFormatting sqref="B8">
    <cfRule type="duplicateValues" dxfId="326" priority="99"/>
  </conditionalFormatting>
  <conditionalFormatting sqref="B8">
    <cfRule type="duplicateValues" dxfId="325" priority="98"/>
  </conditionalFormatting>
  <conditionalFormatting sqref="B8">
    <cfRule type="duplicateValues" dxfId="324" priority="97"/>
  </conditionalFormatting>
  <conditionalFormatting sqref="B8">
    <cfRule type="duplicateValues" dxfId="323" priority="96"/>
  </conditionalFormatting>
  <conditionalFormatting sqref="B8">
    <cfRule type="duplicateValues" dxfId="322" priority="95"/>
  </conditionalFormatting>
  <conditionalFormatting sqref="B8">
    <cfRule type="duplicateValues" dxfId="321" priority="94"/>
  </conditionalFormatting>
  <conditionalFormatting sqref="B8">
    <cfRule type="duplicateValues" dxfId="320" priority="93"/>
  </conditionalFormatting>
  <conditionalFormatting sqref="B8">
    <cfRule type="duplicateValues" dxfId="319" priority="92"/>
  </conditionalFormatting>
  <conditionalFormatting sqref="B8">
    <cfRule type="duplicateValues" dxfId="318" priority="91"/>
  </conditionalFormatting>
  <conditionalFormatting sqref="B17">
    <cfRule type="duplicateValues" dxfId="317" priority="90"/>
  </conditionalFormatting>
  <conditionalFormatting sqref="B17">
    <cfRule type="duplicateValues" dxfId="316" priority="89"/>
  </conditionalFormatting>
  <conditionalFormatting sqref="B17">
    <cfRule type="duplicateValues" dxfId="315" priority="88"/>
  </conditionalFormatting>
  <conditionalFormatting sqref="B17">
    <cfRule type="duplicateValues" dxfId="314" priority="87"/>
  </conditionalFormatting>
  <conditionalFormatting sqref="B17">
    <cfRule type="duplicateValues" dxfId="313" priority="86"/>
  </conditionalFormatting>
  <conditionalFormatting sqref="B17">
    <cfRule type="duplicateValues" dxfId="312" priority="85"/>
  </conditionalFormatting>
  <conditionalFormatting sqref="B17">
    <cfRule type="duplicateValues" dxfId="311" priority="84"/>
  </conditionalFormatting>
  <conditionalFormatting sqref="B17">
    <cfRule type="duplicateValues" dxfId="310" priority="83"/>
  </conditionalFormatting>
  <conditionalFormatting sqref="B17">
    <cfRule type="duplicateValues" dxfId="309" priority="82"/>
  </conditionalFormatting>
  <conditionalFormatting sqref="B20">
    <cfRule type="duplicateValues" dxfId="308" priority="81"/>
  </conditionalFormatting>
  <conditionalFormatting sqref="B20">
    <cfRule type="duplicateValues" dxfId="307" priority="80"/>
  </conditionalFormatting>
  <conditionalFormatting sqref="B20">
    <cfRule type="duplicateValues" dxfId="306" priority="79"/>
  </conditionalFormatting>
  <conditionalFormatting sqref="B20">
    <cfRule type="duplicateValues" dxfId="305" priority="78"/>
  </conditionalFormatting>
  <conditionalFormatting sqref="B20">
    <cfRule type="duplicateValues" dxfId="304" priority="77"/>
  </conditionalFormatting>
  <conditionalFormatting sqref="B20">
    <cfRule type="duplicateValues" dxfId="303" priority="76"/>
  </conditionalFormatting>
  <conditionalFormatting sqref="B20">
    <cfRule type="duplicateValues" dxfId="302" priority="75"/>
  </conditionalFormatting>
  <conditionalFormatting sqref="B20">
    <cfRule type="duplicateValues" dxfId="301" priority="74"/>
  </conditionalFormatting>
  <conditionalFormatting sqref="B20">
    <cfRule type="duplicateValues" dxfId="300" priority="73"/>
  </conditionalFormatting>
  <conditionalFormatting sqref="B8">
    <cfRule type="duplicateValues" dxfId="299" priority="70"/>
  </conditionalFormatting>
  <conditionalFormatting sqref="B8">
    <cfRule type="duplicateValues" dxfId="298" priority="69"/>
  </conditionalFormatting>
  <conditionalFormatting sqref="B8">
    <cfRule type="duplicateValues" dxfId="297" priority="68"/>
  </conditionalFormatting>
  <conditionalFormatting sqref="B8">
    <cfRule type="duplicateValues" dxfId="296" priority="72"/>
  </conditionalFormatting>
  <conditionalFormatting sqref="B8">
    <cfRule type="duplicateValues" dxfId="295" priority="71"/>
  </conditionalFormatting>
  <conditionalFormatting sqref="B8">
    <cfRule type="duplicateValues" dxfId="294" priority="67"/>
  </conditionalFormatting>
  <conditionalFormatting sqref="B8">
    <cfRule type="duplicateValues" dxfId="293" priority="66"/>
  </conditionalFormatting>
  <conditionalFormatting sqref="B8">
    <cfRule type="duplicateValues" dxfId="292" priority="65"/>
  </conditionalFormatting>
  <conditionalFormatting sqref="B8">
    <cfRule type="duplicateValues" dxfId="291" priority="64"/>
  </conditionalFormatting>
  <conditionalFormatting sqref="B8">
    <cfRule type="duplicateValues" dxfId="290" priority="63"/>
  </conditionalFormatting>
  <conditionalFormatting sqref="B7">
    <cfRule type="duplicateValues" dxfId="289" priority="62"/>
  </conditionalFormatting>
  <conditionalFormatting sqref="B7">
    <cfRule type="duplicateValues" dxfId="288" priority="61"/>
  </conditionalFormatting>
  <conditionalFormatting sqref="B7">
    <cfRule type="duplicateValues" dxfId="287" priority="60"/>
  </conditionalFormatting>
  <conditionalFormatting sqref="B7">
    <cfRule type="duplicateValues" dxfId="286" priority="59"/>
  </conditionalFormatting>
  <conditionalFormatting sqref="B7">
    <cfRule type="duplicateValues" dxfId="285" priority="58"/>
  </conditionalFormatting>
  <conditionalFormatting sqref="B7">
    <cfRule type="duplicateValues" dxfId="284" priority="57"/>
  </conditionalFormatting>
  <conditionalFormatting sqref="B12">
    <cfRule type="duplicateValues" dxfId="283" priority="56"/>
  </conditionalFormatting>
  <conditionalFormatting sqref="B12">
    <cfRule type="duplicateValues" dxfId="282" priority="55"/>
  </conditionalFormatting>
  <conditionalFormatting sqref="B12">
    <cfRule type="duplicateValues" dxfId="281" priority="54"/>
  </conditionalFormatting>
  <conditionalFormatting sqref="B12">
    <cfRule type="duplicateValues" dxfId="280" priority="53"/>
  </conditionalFormatting>
  <conditionalFormatting sqref="B12">
    <cfRule type="duplicateValues" dxfId="279" priority="52"/>
  </conditionalFormatting>
  <conditionalFormatting sqref="B12">
    <cfRule type="duplicateValues" dxfId="278" priority="51"/>
  </conditionalFormatting>
  <conditionalFormatting sqref="B12">
    <cfRule type="duplicateValues" dxfId="277" priority="50"/>
  </conditionalFormatting>
  <conditionalFormatting sqref="B12">
    <cfRule type="duplicateValues" dxfId="276" priority="49"/>
  </conditionalFormatting>
  <conditionalFormatting sqref="B12">
    <cfRule type="duplicateValues" dxfId="275" priority="48"/>
  </conditionalFormatting>
  <conditionalFormatting sqref="B11">
    <cfRule type="duplicateValues" dxfId="274" priority="47"/>
  </conditionalFormatting>
  <conditionalFormatting sqref="B11">
    <cfRule type="duplicateValues" dxfId="273" priority="46"/>
  </conditionalFormatting>
  <conditionalFormatting sqref="B11">
    <cfRule type="duplicateValues" dxfId="272" priority="45"/>
  </conditionalFormatting>
  <conditionalFormatting sqref="B11">
    <cfRule type="duplicateValues" dxfId="271" priority="44"/>
  </conditionalFormatting>
  <conditionalFormatting sqref="B11">
    <cfRule type="duplicateValues" dxfId="270" priority="43"/>
  </conditionalFormatting>
  <conditionalFormatting sqref="B11">
    <cfRule type="duplicateValues" dxfId="269" priority="42"/>
  </conditionalFormatting>
  <conditionalFormatting sqref="B11">
    <cfRule type="duplicateValues" dxfId="268" priority="41"/>
  </conditionalFormatting>
  <conditionalFormatting sqref="B11">
    <cfRule type="duplicateValues" dxfId="267" priority="40"/>
  </conditionalFormatting>
  <conditionalFormatting sqref="B11">
    <cfRule type="duplicateValues" dxfId="266" priority="39"/>
  </conditionalFormatting>
  <conditionalFormatting sqref="B11">
    <cfRule type="duplicateValues" dxfId="265" priority="38"/>
  </conditionalFormatting>
  <conditionalFormatting sqref="F21">
    <cfRule type="duplicateValues" dxfId="264" priority="37"/>
  </conditionalFormatting>
  <conditionalFormatting sqref="F20">
    <cfRule type="duplicateValues" dxfId="263" priority="36"/>
  </conditionalFormatting>
  <conditionalFormatting sqref="F19">
    <cfRule type="duplicateValues" dxfId="262" priority="35"/>
  </conditionalFormatting>
  <conditionalFormatting sqref="F18">
    <cfRule type="duplicateValues" dxfId="261" priority="34"/>
  </conditionalFormatting>
  <conditionalFormatting sqref="B20">
    <cfRule type="duplicateValues" dxfId="260" priority="33"/>
  </conditionalFormatting>
  <conditionalFormatting sqref="B20">
    <cfRule type="duplicateValues" dxfId="259" priority="32"/>
  </conditionalFormatting>
  <conditionalFormatting sqref="B20">
    <cfRule type="duplicateValues" dxfId="258" priority="30"/>
  </conditionalFormatting>
  <conditionalFormatting sqref="B20">
    <cfRule type="duplicateValues" dxfId="257" priority="29"/>
  </conditionalFormatting>
  <conditionalFormatting sqref="B20">
    <cfRule type="duplicateValues" dxfId="256" priority="28"/>
  </conditionalFormatting>
  <conditionalFormatting sqref="B20">
    <cfRule type="duplicateValues" dxfId="255" priority="27"/>
  </conditionalFormatting>
  <conditionalFormatting sqref="B20">
    <cfRule type="duplicateValues" dxfId="254" priority="26"/>
  </conditionalFormatting>
  <conditionalFormatting sqref="B20">
    <cfRule type="duplicateValues" dxfId="253" priority="31"/>
  </conditionalFormatting>
  <conditionalFormatting sqref="B20">
    <cfRule type="duplicateValues" dxfId="252" priority="25"/>
  </conditionalFormatting>
  <conditionalFormatting sqref="B19">
    <cfRule type="duplicateValues" dxfId="251" priority="24"/>
  </conditionalFormatting>
  <conditionalFormatting sqref="B19">
    <cfRule type="duplicateValues" dxfId="250" priority="23"/>
  </conditionalFormatting>
  <conditionalFormatting sqref="B19">
    <cfRule type="duplicateValues" dxfId="249" priority="22"/>
  </conditionalFormatting>
  <conditionalFormatting sqref="B19">
    <cfRule type="duplicateValues" dxfId="248" priority="21"/>
  </conditionalFormatting>
  <conditionalFormatting sqref="B19">
    <cfRule type="duplicateValues" dxfId="247" priority="20"/>
  </conditionalFormatting>
  <conditionalFormatting sqref="B19">
    <cfRule type="duplicateValues" dxfId="246" priority="19"/>
  </conditionalFormatting>
  <conditionalFormatting sqref="B19">
    <cfRule type="duplicateValues" dxfId="245" priority="18"/>
  </conditionalFormatting>
  <conditionalFormatting sqref="B19">
    <cfRule type="duplicateValues" dxfId="244" priority="17"/>
  </conditionalFormatting>
  <conditionalFormatting sqref="B19">
    <cfRule type="duplicateValues" dxfId="243" priority="16"/>
  </conditionalFormatting>
  <conditionalFormatting sqref="B19">
    <cfRule type="duplicateValues" dxfId="242" priority="15"/>
  </conditionalFormatting>
  <conditionalFormatting sqref="F24">
    <cfRule type="duplicateValues" dxfId="241" priority="14"/>
  </conditionalFormatting>
  <conditionalFormatting sqref="F23">
    <cfRule type="duplicateValues" dxfId="240" priority="13"/>
  </conditionalFormatting>
  <conditionalFormatting sqref="F22">
    <cfRule type="duplicateValues" dxfId="239" priority="12"/>
  </conditionalFormatting>
  <conditionalFormatting sqref="F25">
    <cfRule type="duplicateValues" dxfId="238" priority="11"/>
  </conditionalFormatting>
  <conditionalFormatting sqref="B23">
    <cfRule type="duplicateValues" dxfId="237" priority="10"/>
  </conditionalFormatting>
  <conditionalFormatting sqref="B23">
    <cfRule type="duplicateValues" dxfId="236" priority="9"/>
  </conditionalFormatting>
  <conditionalFormatting sqref="B23">
    <cfRule type="duplicateValues" dxfId="235" priority="8"/>
  </conditionalFormatting>
  <conditionalFormatting sqref="B23">
    <cfRule type="duplicateValues" dxfId="234" priority="7"/>
  </conditionalFormatting>
  <conditionalFormatting sqref="B23">
    <cfRule type="duplicateValues" dxfId="233" priority="6"/>
  </conditionalFormatting>
  <conditionalFormatting sqref="B23">
    <cfRule type="duplicateValues" dxfId="232" priority="5"/>
  </conditionalFormatting>
  <conditionalFormatting sqref="B23">
    <cfRule type="duplicateValues" dxfId="231" priority="4"/>
  </conditionalFormatting>
  <conditionalFormatting sqref="B23">
    <cfRule type="duplicateValues" dxfId="230" priority="3"/>
  </conditionalFormatting>
  <conditionalFormatting sqref="B23">
    <cfRule type="duplicateValues" dxfId="229" priority="2"/>
  </conditionalFormatting>
  <conditionalFormatting sqref="B23">
    <cfRule type="duplicateValues" dxfId="228" priority="1"/>
  </conditionalFormatting>
  <conditionalFormatting sqref="B27:B1048576 B1:B5">
    <cfRule type="duplicateValues" dxfId="227" priority="858"/>
  </conditionalFormatting>
  <conditionalFormatting sqref="F27:F1048576 F1:F5 F9">
    <cfRule type="duplicateValues" dxfId="226" priority="861"/>
  </conditionalFormatting>
  <conditionalFormatting sqref="F17 F26">
    <cfRule type="duplicateValues" dxfId="225" priority="865"/>
  </conditionalFormatting>
  <conditionalFormatting sqref="B23:B26">
    <cfRule type="duplicateValues" dxfId="224" priority="867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2EEF-5148-4C40-A632-21E9587790B3}">
  <dimension ref="A1:N24"/>
  <sheetViews>
    <sheetView zoomScale="85" zoomScaleNormal="85" workbookViewId="0"/>
  </sheetViews>
  <sheetFormatPr defaultColWidth="9.140625" defaultRowHeight="14.25"/>
  <cols>
    <col min="1" max="1" width="18.5703125" style="96" customWidth="1"/>
    <col min="2" max="2" width="6.7109375" style="96" bestFit="1" customWidth="1"/>
    <col min="3" max="3" width="6.85546875" style="97" bestFit="1" customWidth="1"/>
    <col min="4" max="4" width="10.140625" style="97" bestFit="1" customWidth="1"/>
    <col min="5" max="5" width="9.42578125" style="98" bestFit="1" customWidth="1"/>
    <col min="6" max="6" width="35.28515625" style="98" bestFit="1" customWidth="1"/>
    <col min="7" max="7" width="16.7109375" style="96" customWidth="1"/>
    <col min="8" max="8" width="9.28515625" style="98" bestFit="1" customWidth="1"/>
    <col min="9" max="9" width="11.85546875" style="99" bestFit="1" customWidth="1"/>
    <col min="10" max="10" width="11.42578125" style="99" bestFit="1" customWidth="1"/>
    <col min="11" max="11" width="13.85546875" style="99" bestFit="1" customWidth="1"/>
    <col min="12" max="12" width="9.42578125" style="99" bestFit="1" customWidth="1"/>
    <col min="13" max="13" width="12.140625" style="99" bestFit="1" customWidth="1"/>
    <col min="14" max="16384" width="9.140625" style="70"/>
  </cols>
  <sheetData>
    <row r="1" spans="1:14" s="65" customFormat="1" ht="27.75">
      <c r="A1" s="64"/>
      <c r="B1" s="188" t="s">
        <v>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4" s="65" customFormat="1" ht="27.75">
      <c r="A2" s="66"/>
      <c r="B2" s="189" t="s">
        <v>95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4" s="65" customFormat="1" ht="27.75">
      <c r="A3" s="67"/>
      <c r="B3" s="68"/>
      <c r="C3" s="68"/>
      <c r="D3" s="68"/>
      <c r="E3" s="68"/>
      <c r="F3" s="68"/>
      <c r="G3" s="69"/>
      <c r="H3" s="68"/>
      <c r="I3" s="68"/>
      <c r="J3" s="68"/>
      <c r="K3" s="68"/>
      <c r="L3" s="68"/>
      <c r="M3" s="68"/>
    </row>
    <row r="4" spans="1:14" s="76" customFormat="1" ht="15.75">
      <c r="A4" s="191" t="s">
        <v>18</v>
      </c>
      <c r="B4" s="191"/>
      <c r="C4" s="191" t="s">
        <v>2</v>
      </c>
      <c r="D4" s="191"/>
      <c r="E4" s="103" t="s">
        <v>1</v>
      </c>
      <c r="F4" s="190" t="s">
        <v>3</v>
      </c>
      <c r="G4" s="190"/>
      <c r="H4" s="206" t="s">
        <v>4</v>
      </c>
      <c r="I4" s="204" t="s">
        <v>5</v>
      </c>
      <c r="J4" s="204"/>
      <c r="K4" s="204"/>
      <c r="L4" s="204"/>
      <c r="M4" s="204"/>
    </row>
    <row r="5" spans="1:14" s="76" customFormat="1" ht="15.75">
      <c r="A5" s="191"/>
      <c r="B5" s="191"/>
      <c r="C5" s="103" t="s">
        <v>6</v>
      </c>
      <c r="D5" s="103" t="s">
        <v>7</v>
      </c>
      <c r="E5" s="104" t="s">
        <v>21</v>
      </c>
      <c r="F5" s="190"/>
      <c r="G5" s="190"/>
      <c r="H5" s="204"/>
      <c r="I5" s="150" t="s">
        <v>89</v>
      </c>
      <c r="J5" s="150" t="s">
        <v>90</v>
      </c>
      <c r="K5" s="150" t="s">
        <v>92</v>
      </c>
      <c r="L5" s="150" t="s">
        <v>91</v>
      </c>
      <c r="M5" s="150" t="s">
        <v>93</v>
      </c>
    </row>
    <row r="6" spans="1:14" s="76" customFormat="1" ht="15.75">
      <c r="A6" s="169" t="s">
        <v>16</v>
      </c>
      <c r="B6" s="152" t="s">
        <v>116</v>
      </c>
      <c r="C6" s="153" t="s">
        <v>24</v>
      </c>
      <c r="D6" s="153">
        <v>45628</v>
      </c>
      <c r="E6" s="153">
        <f t="shared" ref="E6:E7" si="0">D6+2</f>
        <v>45630</v>
      </c>
      <c r="F6" s="196" t="s">
        <v>168</v>
      </c>
      <c r="G6" s="197"/>
      <c r="H6" s="205">
        <v>45638</v>
      </c>
      <c r="I6" s="203">
        <f>+H6+17</f>
        <v>45655</v>
      </c>
      <c r="J6" s="203">
        <f>+I6+3</f>
        <v>45658</v>
      </c>
      <c r="K6" s="203">
        <f>+J6+2</f>
        <v>45660</v>
      </c>
      <c r="L6" s="203">
        <f>+K6+1</f>
        <v>45661</v>
      </c>
      <c r="M6" s="203">
        <f>+L6+2</f>
        <v>45663</v>
      </c>
      <c r="N6" s="149" t="s">
        <v>94</v>
      </c>
    </row>
    <row r="7" spans="1:14" s="76" customFormat="1" ht="15.75">
      <c r="A7" s="170" t="s">
        <v>9</v>
      </c>
      <c r="B7" s="101" t="s">
        <v>117</v>
      </c>
      <c r="C7" s="102" t="s">
        <v>19</v>
      </c>
      <c r="D7" s="102">
        <v>45629</v>
      </c>
      <c r="E7" s="102">
        <f t="shared" si="0"/>
        <v>45631</v>
      </c>
      <c r="F7" s="198"/>
      <c r="G7" s="199"/>
      <c r="H7" s="205"/>
      <c r="I7" s="203"/>
      <c r="J7" s="203"/>
      <c r="K7" s="203"/>
      <c r="L7" s="203"/>
      <c r="M7" s="203"/>
      <c r="N7" s="149"/>
    </row>
    <row r="8" spans="1:14" s="76" customFormat="1" ht="15.75">
      <c r="A8" s="242" t="s">
        <v>10</v>
      </c>
      <c r="B8" s="157" t="s">
        <v>118</v>
      </c>
      <c r="C8" s="158" t="s">
        <v>15</v>
      </c>
      <c r="D8" s="158">
        <v>45634</v>
      </c>
      <c r="E8" s="158">
        <f>D8+2</f>
        <v>45636</v>
      </c>
      <c r="F8" s="196" t="s">
        <v>169</v>
      </c>
      <c r="G8" s="197"/>
      <c r="H8" s="194">
        <v>45646</v>
      </c>
      <c r="I8" s="200">
        <f>+H8+16</f>
        <v>45662</v>
      </c>
      <c r="J8" s="203">
        <f>+I8+3</f>
        <v>45665</v>
      </c>
      <c r="K8" s="203">
        <f>+J8+2</f>
        <v>45667</v>
      </c>
      <c r="L8" s="203">
        <f>+K8+1</f>
        <v>45668</v>
      </c>
      <c r="M8" s="203">
        <f>+L8+2</f>
        <v>45670</v>
      </c>
      <c r="N8" s="202" t="s">
        <v>94</v>
      </c>
    </row>
    <row r="9" spans="1:14" s="76" customFormat="1" ht="15.75">
      <c r="A9" s="248" t="s">
        <v>11</v>
      </c>
      <c r="B9" s="11" t="s">
        <v>119</v>
      </c>
      <c r="C9" s="44" t="s">
        <v>24</v>
      </c>
      <c r="D9" s="44">
        <v>45635</v>
      </c>
      <c r="E9" s="44">
        <f>D9+2</f>
        <v>45637</v>
      </c>
      <c r="F9" s="198"/>
      <c r="G9" s="199"/>
      <c r="H9" s="195"/>
      <c r="I9" s="201"/>
      <c r="J9" s="203"/>
      <c r="K9" s="203"/>
      <c r="L9" s="203"/>
      <c r="M9" s="203"/>
      <c r="N9" s="202"/>
    </row>
    <row r="10" spans="1:14" s="76" customFormat="1" ht="15.75">
      <c r="A10" s="169" t="s">
        <v>120</v>
      </c>
      <c r="B10" s="152" t="s">
        <v>121</v>
      </c>
      <c r="C10" s="153" t="s">
        <v>24</v>
      </c>
      <c r="D10" s="153">
        <v>45642</v>
      </c>
      <c r="E10" s="153">
        <f>D10+2</f>
        <v>45644</v>
      </c>
      <c r="F10" s="196" t="s">
        <v>170</v>
      </c>
      <c r="G10" s="197"/>
      <c r="H10" s="194">
        <v>45653</v>
      </c>
      <c r="I10" s="200">
        <f>+H10+16</f>
        <v>45669</v>
      </c>
      <c r="J10" s="200">
        <f>+I10+3</f>
        <v>45672</v>
      </c>
      <c r="K10" s="200">
        <f>+J10+2</f>
        <v>45674</v>
      </c>
      <c r="L10" s="200">
        <f>+K10+1</f>
        <v>45675</v>
      </c>
      <c r="M10" s="200">
        <f>+L10+2</f>
        <v>45677</v>
      </c>
      <c r="N10" s="202" t="s">
        <v>94</v>
      </c>
    </row>
    <row r="11" spans="1:14" s="76" customFormat="1" ht="15.75">
      <c r="A11" s="255" t="s">
        <v>9</v>
      </c>
      <c r="B11" s="214" t="s">
        <v>122</v>
      </c>
      <c r="C11" s="215" t="s">
        <v>19</v>
      </c>
      <c r="D11" s="215">
        <v>45643</v>
      </c>
      <c r="E11" s="215">
        <f t="shared" ref="E11:E13" si="1">D11+2</f>
        <v>45645</v>
      </c>
      <c r="F11" s="198"/>
      <c r="G11" s="199"/>
      <c r="H11" s="195"/>
      <c r="I11" s="201"/>
      <c r="J11" s="201"/>
      <c r="K11" s="201"/>
      <c r="L11" s="201"/>
      <c r="M11" s="201"/>
      <c r="N11" s="202"/>
    </row>
    <row r="12" spans="1:14" s="76" customFormat="1" ht="15.75">
      <c r="A12" s="242" t="s">
        <v>10</v>
      </c>
      <c r="B12" s="157" t="s">
        <v>123</v>
      </c>
      <c r="C12" s="158" t="s">
        <v>15</v>
      </c>
      <c r="D12" s="158">
        <v>45648</v>
      </c>
      <c r="E12" s="158">
        <f t="shared" si="1"/>
        <v>45650</v>
      </c>
      <c r="F12" s="196" t="s">
        <v>171</v>
      </c>
      <c r="G12" s="197"/>
      <c r="H12" s="194">
        <v>45294</v>
      </c>
      <c r="I12" s="200">
        <f>+H12+16</f>
        <v>45310</v>
      </c>
      <c r="J12" s="200">
        <f>+I12+3</f>
        <v>45313</v>
      </c>
      <c r="K12" s="200">
        <f>+J12+2</f>
        <v>45315</v>
      </c>
      <c r="L12" s="200">
        <f>+K12+1</f>
        <v>45316</v>
      </c>
      <c r="M12" s="200">
        <f>+L12+2</f>
        <v>45318</v>
      </c>
      <c r="N12" s="202" t="s">
        <v>94</v>
      </c>
    </row>
    <row r="13" spans="1:14" s="76" customFormat="1" ht="15.75">
      <c r="A13" s="248" t="s">
        <v>11</v>
      </c>
      <c r="B13" s="11" t="s">
        <v>124</v>
      </c>
      <c r="C13" s="44" t="s">
        <v>24</v>
      </c>
      <c r="D13" s="44">
        <v>45649</v>
      </c>
      <c r="E13" s="44">
        <f t="shared" si="1"/>
        <v>45651</v>
      </c>
      <c r="F13" s="198"/>
      <c r="G13" s="199"/>
      <c r="H13" s="195"/>
      <c r="I13" s="201"/>
      <c r="J13" s="201"/>
      <c r="K13" s="201"/>
      <c r="L13" s="201"/>
      <c r="M13" s="201"/>
      <c r="N13" s="202"/>
    </row>
    <row r="14" spans="1:14" s="76" customFormat="1" ht="15.75">
      <c r="A14" s="242" t="s">
        <v>9</v>
      </c>
      <c r="B14" s="157" t="s">
        <v>125</v>
      </c>
      <c r="C14" s="158" t="s">
        <v>15</v>
      </c>
      <c r="D14" s="158">
        <v>45655</v>
      </c>
      <c r="E14" s="158">
        <f>D14+2</f>
        <v>45657</v>
      </c>
      <c r="F14" s="196" t="s">
        <v>172</v>
      </c>
      <c r="G14" s="197"/>
      <c r="H14" s="194">
        <v>45301</v>
      </c>
      <c r="I14" s="200">
        <f>+H14+16</f>
        <v>45317</v>
      </c>
      <c r="J14" s="200">
        <f>+I14+3</f>
        <v>45320</v>
      </c>
      <c r="K14" s="200">
        <f>+J14+2</f>
        <v>45322</v>
      </c>
      <c r="L14" s="200">
        <f>+K14+1</f>
        <v>45323</v>
      </c>
      <c r="M14" s="200">
        <f>+L14+2</f>
        <v>45325</v>
      </c>
      <c r="N14" s="202" t="s">
        <v>94</v>
      </c>
    </row>
    <row r="15" spans="1:14" s="76" customFormat="1" ht="15.75">
      <c r="A15" s="248" t="s">
        <v>16</v>
      </c>
      <c r="B15" s="11" t="s">
        <v>126</v>
      </c>
      <c r="C15" s="44" t="s">
        <v>24</v>
      </c>
      <c r="D15" s="44">
        <v>45656</v>
      </c>
      <c r="E15" s="44">
        <f t="shared" ref="E15" si="2">+D15+2</f>
        <v>45658</v>
      </c>
      <c r="F15" s="198"/>
      <c r="G15" s="199"/>
      <c r="H15" s="195"/>
      <c r="I15" s="201"/>
      <c r="J15" s="201"/>
      <c r="K15" s="201"/>
      <c r="L15" s="201"/>
      <c r="M15" s="201"/>
      <c r="N15" s="202"/>
    </row>
    <row r="16" spans="1:14" s="81" customFormat="1" ht="15.75">
      <c r="A16" s="12"/>
      <c r="B16" s="45"/>
      <c r="C16" s="74"/>
      <c r="D16" s="75"/>
      <c r="E16" s="76"/>
      <c r="F16" s="77"/>
      <c r="G16" s="78"/>
      <c r="H16" s="105"/>
      <c r="I16" s="79"/>
      <c r="J16" s="79"/>
      <c r="K16" s="79"/>
      <c r="L16" s="80"/>
      <c r="M16" s="80"/>
    </row>
    <row r="17" spans="1:13" s="86" customFormat="1" ht="18.75">
      <c r="A17" s="18" t="s">
        <v>25</v>
      </c>
      <c r="B17" s="18"/>
      <c r="C17" s="19"/>
      <c r="D17" s="19"/>
      <c r="E17" s="20"/>
      <c r="F17" s="82"/>
      <c r="G17" s="83"/>
      <c r="H17" s="93"/>
      <c r="I17" s="85"/>
      <c r="J17" s="85"/>
      <c r="K17" s="85"/>
      <c r="L17" s="85"/>
      <c r="M17" s="85"/>
    </row>
    <row r="18" spans="1:13" s="86" customFormat="1" ht="18">
      <c r="A18" s="63" t="s">
        <v>12</v>
      </c>
      <c r="B18" s="87"/>
      <c r="C18" s="3"/>
      <c r="D18" s="3"/>
      <c r="E18" s="3"/>
      <c r="F18" s="82"/>
      <c r="G18" s="83"/>
      <c r="H18" s="93"/>
      <c r="I18" s="85"/>
      <c r="J18" s="85"/>
      <c r="K18" s="85"/>
      <c r="L18" s="85"/>
      <c r="M18" s="85"/>
    </row>
    <row r="19" spans="1:13" s="86" customFormat="1" ht="18.75">
      <c r="A19" s="27" t="s">
        <v>17</v>
      </c>
      <c r="B19" s="87"/>
      <c r="C19" s="28"/>
      <c r="D19" s="28"/>
      <c r="E19" s="85"/>
      <c r="F19" s="88"/>
      <c r="G19" s="89"/>
      <c r="H19" s="93"/>
      <c r="I19" s="29"/>
      <c r="J19" s="29"/>
      <c r="K19" s="30"/>
      <c r="L19" s="85"/>
      <c r="M19" s="85"/>
    </row>
    <row r="20" spans="1:13" s="86" customFormat="1" ht="18.75">
      <c r="A20" s="87"/>
      <c r="B20" s="4"/>
      <c r="C20" s="31"/>
      <c r="D20" s="31"/>
      <c r="E20" s="85"/>
      <c r="F20" s="90"/>
      <c r="G20" s="89"/>
      <c r="H20" s="93"/>
      <c r="I20" s="29"/>
      <c r="J20" s="29"/>
      <c r="K20" s="30"/>
      <c r="L20" s="85"/>
      <c r="M20" s="85"/>
    </row>
    <row r="21" spans="1:13" s="86" customFormat="1" ht="18.75">
      <c r="A21" s="33" t="s">
        <v>13</v>
      </c>
      <c r="B21" s="34"/>
      <c r="C21" s="3"/>
      <c r="D21" s="3"/>
      <c r="E21" s="85"/>
      <c r="F21" s="91"/>
      <c r="G21" s="92"/>
      <c r="H21" s="106"/>
      <c r="I21" s="29"/>
      <c r="J21" s="29"/>
      <c r="K21" s="30"/>
      <c r="L21" s="85"/>
      <c r="M21" s="85"/>
    </row>
    <row r="22" spans="1:13" s="86" customFormat="1" ht="18.75">
      <c r="A22" s="33" t="s">
        <v>14</v>
      </c>
      <c r="B22" s="2"/>
      <c r="C22" s="84"/>
      <c r="D22" s="84"/>
      <c r="E22" s="93"/>
      <c r="F22" s="94"/>
      <c r="G22" s="95"/>
      <c r="H22" s="93"/>
      <c r="I22" s="29"/>
      <c r="J22" s="29"/>
      <c r="K22" s="30"/>
      <c r="L22" s="85"/>
      <c r="M22" s="85"/>
    </row>
    <row r="24" spans="1:13" ht="18.75">
      <c r="A24" s="111" t="s">
        <v>26</v>
      </c>
      <c r="B24" s="130"/>
      <c r="C24" s="131"/>
      <c r="D24" s="131"/>
      <c r="E24" s="148"/>
      <c r="F24" s="148"/>
      <c r="G24" s="130"/>
    </row>
  </sheetData>
  <mergeCells count="46">
    <mergeCell ref="M14:M15"/>
    <mergeCell ref="N12:N13"/>
    <mergeCell ref="N14:N15"/>
    <mergeCell ref="H14:H15"/>
    <mergeCell ref="I14:I15"/>
    <mergeCell ref="J14:J15"/>
    <mergeCell ref="K14:K15"/>
    <mergeCell ref="L14:L15"/>
    <mergeCell ref="B1:L1"/>
    <mergeCell ref="B2:L2"/>
    <mergeCell ref="A4:B5"/>
    <mergeCell ref="C4:D4"/>
    <mergeCell ref="F4:G5"/>
    <mergeCell ref="H4:H5"/>
    <mergeCell ref="F6:G7"/>
    <mergeCell ref="H6:H7"/>
    <mergeCell ref="I6:I7"/>
    <mergeCell ref="J6:J7"/>
    <mergeCell ref="K6:K7"/>
    <mergeCell ref="F8:G9"/>
    <mergeCell ref="H8:H9"/>
    <mergeCell ref="I8:I9"/>
    <mergeCell ref="J8:J9"/>
    <mergeCell ref="K8:K9"/>
    <mergeCell ref="N8:N9"/>
    <mergeCell ref="M6:M7"/>
    <mergeCell ref="I4:M4"/>
    <mergeCell ref="L8:L9"/>
    <mergeCell ref="M8:M9"/>
    <mergeCell ref="L6:L7"/>
    <mergeCell ref="N10:N11"/>
    <mergeCell ref="F10:G11"/>
    <mergeCell ref="H10:H11"/>
    <mergeCell ref="I10:I11"/>
    <mergeCell ref="J10:J11"/>
    <mergeCell ref="K10:K11"/>
    <mergeCell ref="L10:L11"/>
    <mergeCell ref="M10:M11"/>
    <mergeCell ref="F12:G13"/>
    <mergeCell ref="H12:H13"/>
    <mergeCell ref="I12:I13"/>
    <mergeCell ref="J12:J13"/>
    <mergeCell ref="K12:K13"/>
    <mergeCell ref="L12:L13"/>
    <mergeCell ref="M12:M13"/>
    <mergeCell ref="F14:G15"/>
  </mergeCells>
  <conditionalFormatting sqref="B16:B1048576 B1:B5">
    <cfRule type="duplicateValues" dxfId="223" priority="500"/>
  </conditionalFormatting>
  <conditionalFormatting sqref="F16:F1048576 F1:F6">
    <cfRule type="duplicateValues" dxfId="222" priority="499"/>
  </conditionalFormatting>
  <conditionalFormatting sqref="B16:B1048576">
    <cfRule type="duplicateValues" dxfId="221" priority="496"/>
  </conditionalFormatting>
  <conditionalFormatting sqref="F8">
    <cfRule type="duplicateValues" dxfId="220" priority="381"/>
  </conditionalFormatting>
  <conditionalFormatting sqref="F10">
    <cfRule type="duplicateValues" dxfId="219" priority="352"/>
  </conditionalFormatting>
  <conditionalFormatting sqref="B6">
    <cfRule type="duplicateValues" dxfId="218" priority="174"/>
  </conditionalFormatting>
  <conditionalFormatting sqref="B6">
    <cfRule type="duplicateValues" dxfId="217" priority="173"/>
  </conditionalFormatting>
  <conditionalFormatting sqref="B6">
    <cfRule type="duplicateValues" dxfId="216" priority="172"/>
  </conditionalFormatting>
  <conditionalFormatting sqref="B6">
    <cfRule type="duplicateValues" dxfId="215" priority="176"/>
  </conditionalFormatting>
  <conditionalFormatting sqref="B6">
    <cfRule type="duplicateValues" dxfId="214" priority="175"/>
  </conditionalFormatting>
  <conditionalFormatting sqref="B6">
    <cfRule type="duplicateValues" dxfId="213" priority="171"/>
  </conditionalFormatting>
  <conditionalFormatting sqref="B6">
    <cfRule type="duplicateValues" dxfId="212" priority="170"/>
  </conditionalFormatting>
  <conditionalFormatting sqref="B6">
    <cfRule type="duplicateValues" dxfId="211" priority="169"/>
  </conditionalFormatting>
  <conditionalFormatting sqref="B6">
    <cfRule type="duplicateValues" dxfId="210" priority="168"/>
  </conditionalFormatting>
  <conditionalFormatting sqref="B6">
    <cfRule type="duplicateValues" dxfId="209" priority="167"/>
  </conditionalFormatting>
  <conditionalFormatting sqref="B7">
    <cfRule type="duplicateValues" dxfId="208" priority="166"/>
  </conditionalFormatting>
  <conditionalFormatting sqref="B7">
    <cfRule type="duplicateValues" dxfId="207" priority="165"/>
  </conditionalFormatting>
  <conditionalFormatting sqref="B7">
    <cfRule type="duplicateValues" dxfId="206" priority="164"/>
  </conditionalFormatting>
  <conditionalFormatting sqref="B7">
    <cfRule type="duplicateValues" dxfId="205" priority="163"/>
  </conditionalFormatting>
  <conditionalFormatting sqref="B7">
    <cfRule type="duplicateValues" dxfId="204" priority="162"/>
  </conditionalFormatting>
  <conditionalFormatting sqref="B7">
    <cfRule type="duplicateValues" dxfId="203" priority="161"/>
  </conditionalFormatting>
  <conditionalFormatting sqref="B7">
    <cfRule type="duplicateValues" dxfId="202" priority="160"/>
  </conditionalFormatting>
  <conditionalFormatting sqref="B7">
    <cfRule type="duplicateValues" dxfId="201" priority="159"/>
  </conditionalFormatting>
  <conditionalFormatting sqref="B7">
    <cfRule type="duplicateValues" dxfId="200" priority="158"/>
  </conditionalFormatting>
  <conditionalFormatting sqref="B7">
    <cfRule type="duplicateValues" dxfId="199" priority="155"/>
  </conditionalFormatting>
  <conditionalFormatting sqref="B7">
    <cfRule type="duplicateValues" dxfId="198" priority="154"/>
  </conditionalFormatting>
  <conditionalFormatting sqref="B7">
    <cfRule type="duplicateValues" dxfId="197" priority="153"/>
  </conditionalFormatting>
  <conditionalFormatting sqref="B7">
    <cfRule type="duplicateValues" dxfId="196" priority="157"/>
  </conditionalFormatting>
  <conditionalFormatting sqref="B7">
    <cfRule type="duplicateValues" dxfId="195" priority="156"/>
  </conditionalFormatting>
  <conditionalFormatting sqref="B7">
    <cfRule type="duplicateValues" dxfId="194" priority="152"/>
  </conditionalFormatting>
  <conditionalFormatting sqref="B7">
    <cfRule type="duplicateValues" dxfId="193" priority="151"/>
  </conditionalFormatting>
  <conditionalFormatting sqref="B7">
    <cfRule type="duplicateValues" dxfId="192" priority="150"/>
  </conditionalFormatting>
  <conditionalFormatting sqref="B7">
    <cfRule type="duplicateValues" dxfId="191" priority="149"/>
  </conditionalFormatting>
  <conditionalFormatting sqref="B7">
    <cfRule type="duplicateValues" dxfId="190" priority="148"/>
  </conditionalFormatting>
  <conditionalFormatting sqref="B6">
    <cfRule type="duplicateValues" dxfId="189" priority="147"/>
  </conditionalFormatting>
  <conditionalFormatting sqref="B6">
    <cfRule type="duplicateValues" dxfId="188" priority="146"/>
  </conditionalFormatting>
  <conditionalFormatting sqref="B6">
    <cfRule type="duplicateValues" dxfId="187" priority="145"/>
  </conditionalFormatting>
  <conditionalFormatting sqref="B6">
    <cfRule type="duplicateValues" dxfId="186" priority="144"/>
  </conditionalFormatting>
  <conditionalFormatting sqref="B6">
    <cfRule type="duplicateValues" dxfId="185" priority="143"/>
  </conditionalFormatting>
  <conditionalFormatting sqref="B6">
    <cfRule type="duplicateValues" dxfId="184" priority="142"/>
  </conditionalFormatting>
  <conditionalFormatting sqref="B8">
    <cfRule type="duplicateValues" dxfId="183" priority="141"/>
  </conditionalFormatting>
  <conditionalFormatting sqref="B8">
    <cfRule type="duplicateValues" dxfId="182" priority="140"/>
  </conditionalFormatting>
  <conditionalFormatting sqref="B8">
    <cfRule type="duplicateValues" dxfId="181" priority="139"/>
  </conditionalFormatting>
  <conditionalFormatting sqref="B8">
    <cfRule type="duplicateValues" dxfId="180" priority="138"/>
  </conditionalFormatting>
  <conditionalFormatting sqref="B8">
    <cfRule type="duplicateValues" dxfId="179" priority="137"/>
  </conditionalFormatting>
  <conditionalFormatting sqref="B8">
    <cfRule type="duplicateValues" dxfId="178" priority="136"/>
  </conditionalFormatting>
  <conditionalFormatting sqref="B8">
    <cfRule type="duplicateValues" dxfId="177" priority="135"/>
  </conditionalFormatting>
  <conditionalFormatting sqref="B8">
    <cfRule type="duplicateValues" dxfId="176" priority="134"/>
  </conditionalFormatting>
  <conditionalFormatting sqref="B8">
    <cfRule type="duplicateValues" dxfId="175" priority="133"/>
  </conditionalFormatting>
  <conditionalFormatting sqref="B9">
    <cfRule type="duplicateValues" dxfId="174" priority="132"/>
  </conditionalFormatting>
  <conditionalFormatting sqref="B9">
    <cfRule type="duplicateValues" dxfId="173" priority="131"/>
  </conditionalFormatting>
  <conditionalFormatting sqref="B9">
    <cfRule type="duplicateValues" dxfId="172" priority="130"/>
  </conditionalFormatting>
  <conditionalFormatting sqref="B9">
    <cfRule type="duplicateValues" dxfId="171" priority="129"/>
  </conditionalFormatting>
  <conditionalFormatting sqref="B9">
    <cfRule type="duplicateValues" dxfId="170" priority="128"/>
  </conditionalFormatting>
  <conditionalFormatting sqref="B9">
    <cfRule type="duplicateValues" dxfId="169" priority="127"/>
  </conditionalFormatting>
  <conditionalFormatting sqref="B9">
    <cfRule type="duplicateValues" dxfId="168" priority="126"/>
  </conditionalFormatting>
  <conditionalFormatting sqref="B9">
    <cfRule type="duplicateValues" dxfId="167" priority="125"/>
  </conditionalFormatting>
  <conditionalFormatting sqref="B9">
    <cfRule type="duplicateValues" dxfId="166" priority="124"/>
  </conditionalFormatting>
  <conditionalFormatting sqref="B8">
    <cfRule type="duplicateValues" dxfId="165" priority="123"/>
  </conditionalFormatting>
  <conditionalFormatting sqref="B8">
    <cfRule type="duplicateValues" dxfId="164" priority="122"/>
  </conditionalFormatting>
  <conditionalFormatting sqref="B8">
    <cfRule type="duplicateValues" dxfId="163" priority="121"/>
  </conditionalFormatting>
  <conditionalFormatting sqref="B8">
    <cfRule type="duplicateValues" dxfId="162" priority="120"/>
  </conditionalFormatting>
  <conditionalFormatting sqref="B8">
    <cfRule type="duplicateValues" dxfId="161" priority="119"/>
  </conditionalFormatting>
  <conditionalFormatting sqref="B8">
    <cfRule type="duplicateValues" dxfId="160" priority="118"/>
  </conditionalFormatting>
  <conditionalFormatting sqref="B8">
    <cfRule type="duplicateValues" dxfId="159" priority="117"/>
  </conditionalFormatting>
  <conditionalFormatting sqref="B8">
    <cfRule type="duplicateValues" dxfId="158" priority="116"/>
  </conditionalFormatting>
  <conditionalFormatting sqref="B8">
    <cfRule type="duplicateValues" dxfId="157" priority="115"/>
  </conditionalFormatting>
  <conditionalFormatting sqref="B8">
    <cfRule type="duplicateValues" dxfId="156" priority="114"/>
  </conditionalFormatting>
  <conditionalFormatting sqref="B10">
    <cfRule type="duplicateValues" dxfId="155" priority="113"/>
  </conditionalFormatting>
  <conditionalFormatting sqref="B10">
    <cfRule type="duplicateValues" dxfId="154" priority="112"/>
  </conditionalFormatting>
  <conditionalFormatting sqref="B10">
    <cfRule type="duplicateValues" dxfId="153" priority="111"/>
  </conditionalFormatting>
  <conditionalFormatting sqref="B10">
    <cfRule type="duplicateValues" dxfId="152" priority="110"/>
  </conditionalFormatting>
  <conditionalFormatting sqref="B10">
    <cfRule type="duplicateValues" dxfId="151" priority="109"/>
  </conditionalFormatting>
  <conditionalFormatting sqref="B10">
    <cfRule type="duplicateValues" dxfId="150" priority="108"/>
  </conditionalFormatting>
  <conditionalFormatting sqref="B11">
    <cfRule type="duplicateValues" dxfId="149" priority="107"/>
  </conditionalFormatting>
  <conditionalFormatting sqref="B11">
    <cfRule type="duplicateValues" dxfId="148" priority="106"/>
  </conditionalFormatting>
  <conditionalFormatting sqref="B11">
    <cfRule type="duplicateValues" dxfId="147" priority="105"/>
  </conditionalFormatting>
  <conditionalFormatting sqref="B10">
    <cfRule type="duplicateValues" dxfId="146" priority="104"/>
  </conditionalFormatting>
  <conditionalFormatting sqref="B10">
    <cfRule type="duplicateValues" dxfId="145" priority="103"/>
  </conditionalFormatting>
  <conditionalFormatting sqref="B10">
    <cfRule type="duplicateValues" dxfId="144" priority="102"/>
  </conditionalFormatting>
  <conditionalFormatting sqref="B11">
    <cfRule type="duplicateValues" dxfId="143" priority="101"/>
  </conditionalFormatting>
  <conditionalFormatting sqref="B11">
    <cfRule type="duplicateValues" dxfId="142" priority="100"/>
  </conditionalFormatting>
  <conditionalFormatting sqref="B11">
    <cfRule type="duplicateValues" dxfId="141" priority="99"/>
  </conditionalFormatting>
  <conditionalFormatting sqref="B11">
    <cfRule type="duplicateValues" dxfId="140" priority="98"/>
  </conditionalFormatting>
  <conditionalFormatting sqref="B11">
    <cfRule type="duplicateValues" dxfId="139" priority="97"/>
  </conditionalFormatting>
  <conditionalFormatting sqref="B11">
    <cfRule type="duplicateValues" dxfId="138" priority="96"/>
  </conditionalFormatting>
  <conditionalFormatting sqref="B10">
    <cfRule type="duplicateValues" dxfId="137" priority="95"/>
  </conditionalFormatting>
  <conditionalFormatting sqref="B10">
    <cfRule type="duplicateValues" dxfId="136" priority="94"/>
  </conditionalFormatting>
  <conditionalFormatting sqref="B10">
    <cfRule type="duplicateValues" dxfId="135" priority="93"/>
  </conditionalFormatting>
  <conditionalFormatting sqref="F12">
    <cfRule type="duplicateValues" dxfId="134" priority="92"/>
  </conditionalFormatting>
  <conditionalFormatting sqref="B12">
    <cfRule type="duplicateValues" dxfId="133" priority="43"/>
  </conditionalFormatting>
  <conditionalFormatting sqref="B12">
    <cfRule type="duplicateValues" dxfId="132" priority="42"/>
  </conditionalFormatting>
  <conditionalFormatting sqref="B12">
    <cfRule type="duplicateValues" dxfId="131" priority="41"/>
  </conditionalFormatting>
  <conditionalFormatting sqref="B12">
    <cfRule type="duplicateValues" dxfId="130" priority="40"/>
  </conditionalFormatting>
  <conditionalFormatting sqref="B13">
    <cfRule type="duplicateValues" dxfId="129" priority="37"/>
  </conditionalFormatting>
  <conditionalFormatting sqref="B13">
    <cfRule type="duplicateValues" dxfId="128" priority="36"/>
  </conditionalFormatting>
  <conditionalFormatting sqref="B13">
    <cfRule type="duplicateValues" dxfId="127" priority="35"/>
  </conditionalFormatting>
  <conditionalFormatting sqref="B13">
    <cfRule type="duplicateValues" dxfId="126" priority="31"/>
  </conditionalFormatting>
  <conditionalFormatting sqref="B13">
    <cfRule type="duplicateValues" dxfId="125" priority="30"/>
  </conditionalFormatting>
  <conditionalFormatting sqref="B13">
    <cfRule type="duplicateValues" dxfId="124" priority="29"/>
  </conditionalFormatting>
  <conditionalFormatting sqref="B13">
    <cfRule type="duplicateValues" dxfId="123" priority="28"/>
  </conditionalFormatting>
  <conditionalFormatting sqref="B13">
    <cfRule type="duplicateValues" dxfId="122" priority="27"/>
  </conditionalFormatting>
  <conditionalFormatting sqref="B13">
    <cfRule type="duplicateValues" dxfId="121" priority="26"/>
  </conditionalFormatting>
  <conditionalFormatting sqref="F14">
    <cfRule type="duplicateValues" dxfId="120" priority="70"/>
  </conditionalFormatting>
  <conditionalFormatting sqref="B12">
    <cfRule type="duplicateValues" dxfId="119" priority="48"/>
  </conditionalFormatting>
  <conditionalFormatting sqref="B12">
    <cfRule type="duplicateValues" dxfId="118" priority="47"/>
  </conditionalFormatting>
  <conditionalFormatting sqref="B12">
    <cfRule type="duplicateValues" dxfId="117" priority="45"/>
  </conditionalFormatting>
  <conditionalFormatting sqref="B12">
    <cfRule type="duplicateValues" dxfId="116" priority="44"/>
  </conditionalFormatting>
  <conditionalFormatting sqref="B12">
    <cfRule type="duplicateValues" dxfId="115" priority="46"/>
  </conditionalFormatting>
  <conditionalFormatting sqref="B13">
    <cfRule type="duplicateValues" dxfId="114" priority="39"/>
  </conditionalFormatting>
  <conditionalFormatting sqref="B13">
    <cfRule type="duplicateValues" dxfId="113" priority="38"/>
  </conditionalFormatting>
  <conditionalFormatting sqref="B13">
    <cfRule type="duplicateValues" dxfId="112" priority="34"/>
  </conditionalFormatting>
  <conditionalFormatting sqref="B13">
    <cfRule type="duplicateValues" dxfId="111" priority="33"/>
  </conditionalFormatting>
  <conditionalFormatting sqref="B13">
    <cfRule type="duplicateValues" dxfId="110" priority="32"/>
  </conditionalFormatting>
  <conditionalFormatting sqref="B13">
    <cfRule type="duplicateValues" dxfId="109" priority="25"/>
  </conditionalFormatting>
  <conditionalFormatting sqref="B13">
    <cfRule type="duplicateValues" dxfId="108" priority="24"/>
  </conditionalFormatting>
  <conditionalFormatting sqref="B13">
    <cfRule type="duplicateValues" dxfId="107" priority="23"/>
  </conditionalFormatting>
  <conditionalFormatting sqref="B13">
    <cfRule type="duplicateValues" dxfId="106" priority="22"/>
  </conditionalFormatting>
  <conditionalFormatting sqref="B12">
    <cfRule type="duplicateValues" dxfId="105" priority="21"/>
  </conditionalFormatting>
  <conditionalFormatting sqref="B12">
    <cfRule type="duplicateValues" dxfId="104" priority="20"/>
  </conditionalFormatting>
  <conditionalFormatting sqref="B12">
    <cfRule type="duplicateValues" dxfId="103" priority="19"/>
  </conditionalFormatting>
  <conditionalFormatting sqref="B12">
    <cfRule type="duplicateValues" dxfId="102" priority="18"/>
  </conditionalFormatting>
  <conditionalFormatting sqref="B12">
    <cfRule type="duplicateValues" dxfId="101" priority="17"/>
  </conditionalFormatting>
  <conditionalFormatting sqref="B12">
    <cfRule type="duplicateValues" dxfId="100" priority="16"/>
  </conditionalFormatting>
  <conditionalFormatting sqref="B12">
    <cfRule type="duplicateValues" dxfId="99" priority="15"/>
  </conditionalFormatting>
  <conditionalFormatting sqref="B12">
    <cfRule type="duplicateValues" dxfId="98" priority="14"/>
  </conditionalFormatting>
  <conditionalFormatting sqref="B12">
    <cfRule type="duplicateValues" dxfId="97" priority="13"/>
  </conditionalFormatting>
  <conditionalFormatting sqref="B12">
    <cfRule type="duplicateValues" dxfId="96" priority="12"/>
  </conditionalFormatting>
  <conditionalFormatting sqref="B14">
    <cfRule type="duplicateValues" dxfId="95" priority="10"/>
  </conditionalFormatting>
  <conditionalFormatting sqref="B14">
    <cfRule type="duplicateValues" dxfId="94" priority="9"/>
  </conditionalFormatting>
  <conditionalFormatting sqref="B14">
    <cfRule type="duplicateValues" dxfId="93" priority="8"/>
  </conditionalFormatting>
  <conditionalFormatting sqref="B14">
    <cfRule type="duplicateValues" dxfId="92" priority="7"/>
  </conditionalFormatting>
  <conditionalFormatting sqref="B14">
    <cfRule type="duplicateValues" dxfId="91" priority="6"/>
  </conditionalFormatting>
  <conditionalFormatting sqref="B14">
    <cfRule type="duplicateValues" dxfId="90" priority="5"/>
  </conditionalFormatting>
  <conditionalFormatting sqref="B14">
    <cfRule type="duplicateValues" dxfId="89" priority="4"/>
  </conditionalFormatting>
  <conditionalFormatting sqref="B14">
    <cfRule type="duplicateValues" dxfId="88" priority="3"/>
  </conditionalFormatting>
  <conditionalFormatting sqref="B14">
    <cfRule type="duplicateValues" dxfId="87" priority="2"/>
  </conditionalFormatting>
  <conditionalFormatting sqref="B14">
    <cfRule type="duplicateValues" dxfId="86" priority="1"/>
  </conditionalFormatting>
  <conditionalFormatting sqref="B14:B15">
    <cfRule type="duplicateValues" dxfId="85" priority="1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7959-C1CE-4497-B5B7-2E7D8FE90CEF}">
  <dimension ref="A1:L20"/>
  <sheetViews>
    <sheetView tabSelected="1" zoomScale="85" zoomScaleNormal="85" workbookViewId="0"/>
  </sheetViews>
  <sheetFormatPr defaultColWidth="9.140625" defaultRowHeight="14.25"/>
  <cols>
    <col min="1" max="1" width="26" style="96" customWidth="1"/>
    <col min="2" max="2" width="6.85546875" style="96" bestFit="1" customWidth="1"/>
    <col min="3" max="3" width="6.7109375" style="97" bestFit="1" customWidth="1"/>
    <col min="4" max="4" width="10.140625" style="97" bestFit="1" customWidth="1"/>
    <col min="5" max="5" width="9.42578125" style="98" bestFit="1" customWidth="1"/>
    <col min="6" max="6" width="40.28515625" style="98" bestFit="1" customWidth="1"/>
    <col min="7" max="7" width="9.42578125" style="98" bestFit="1" customWidth="1"/>
    <col min="8" max="8" width="13.85546875" style="99" bestFit="1" customWidth="1"/>
    <col min="9" max="9" width="9.42578125" style="99" bestFit="1" customWidth="1"/>
    <col min="10" max="10" width="17.140625" style="99" bestFit="1" customWidth="1"/>
    <col min="11" max="11" width="9.42578125" style="99" bestFit="1" customWidth="1"/>
    <col min="12" max="12" width="6.140625" style="70" bestFit="1" customWidth="1"/>
    <col min="13" max="16384" width="9.140625" style="70"/>
  </cols>
  <sheetData>
    <row r="1" spans="1:12" s="65" customFormat="1" ht="27.75">
      <c r="A1" s="64"/>
      <c r="B1" s="188" t="s">
        <v>0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2" s="65" customFormat="1" ht="27.75">
      <c r="A2" s="66"/>
      <c r="B2" s="189" t="s">
        <v>104</v>
      </c>
      <c r="C2" s="189"/>
      <c r="D2" s="189"/>
      <c r="E2" s="189"/>
      <c r="F2" s="189"/>
      <c r="G2" s="189"/>
      <c r="H2" s="189"/>
      <c r="I2" s="189"/>
      <c r="J2" s="189"/>
      <c r="K2" s="189"/>
    </row>
    <row r="3" spans="1:12" s="65" customFormat="1" ht="27.75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s="76" customFormat="1" ht="15.75">
      <c r="A4" s="206" t="s">
        <v>96</v>
      </c>
      <c r="B4" s="206"/>
      <c r="C4" s="206" t="s">
        <v>2</v>
      </c>
      <c r="D4" s="206"/>
      <c r="E4" s="168" t="s">
        <v>1</v>
      </c>
      <c r="F4" s="204" t="s">
        <v>3</v>
      </c>
      <c r="G4" s="206" t="s">
        <v>98</v>
      </c>
      <c r="H4" s="204" t="s">
        <v>5</v>
      </c>
      <c r="I4" s="204"/>
      <c r="J4" s="204"/>
      <c r="K4" s="204"/>
    </row>
    <row r="5" spans="1:12" s="76" customFormat="1" ht="15.75">
      <c r="A5" s="206"/>
      <c r="B5" s="206"/>
      <c r="C5" s="168" t="s">
        <v>6</v>
      </c>
      <c r="D5" s="168" t="s">
        <v>7</v>
      </c>
      <c r="E5" s="167" t="s">
        <v>97</v>
      </c>
      <c r="F5" s="204"/>
      <c r="G5" s="204"/>
      <c r="H5" s="168" t="s">
        <v>100</v>
      </c>
      <c r="I5" s="168" t="s">
        <v>101</v>
      </c>
      <c r="J5" s="168" t="s">
        <v>102</v>
      </c>
      <c r="K5" s="168" t="s">
        <v>103</v>
      </c>
    </row>
    <row r="6" spans="1:12" s="76" customFormat="1" ht="15.75">
      <c r="A6" s="257" t="s">
        <v>173</v>
      </c>
      <c r="B6" s="152" t="s">
        <v>174</v>
      </c>
      <c r="C6" s="153" t="s">
        <v>23</v>
      </c>
      <c r="D6" s="153">
        <v>45630</v>
      </c>
      <c r="E6" s="153">
        <f>+D6+5</f>
        <v>45635</v>
      </c>
      <c r="F6" s="207" t="s">
        <v>178</v>
      </c>
      <c r="G6" s="208">
        <v>45643</v>
      </c>
      <c r="H6" s="209">
        <f>+G6+18</f>
        <v>45661</v>
      </c>
      <c r="I6" s="209">
        <f t="shared" ref="I6" si="0">+H6+4</f>
        <v>45665</v>
      </c>
      <c r="J6" s="209">
        <f t="shared" ref="J6" si="1">+I6+3</f>
        <v>45668</v>
      </c>
      <c r="K6" s="209">
        <f t="shared" ref="K6" si="2">+J6+5</f>
        <v>45673</v>
      </c>
      <c r="L6" s="256" t="s">
        <v>99</v>
      </c>
    </row>
    <row r="7" spans="1:12" s="76" customFormat="1" ht="15.75">
      <c r="A7" s="258" t="s">
        <v>175</v>
      </c>
      <c r="B7" s="72" t="s">
        <v>176</v>
      </c>
      <c r="C7" s="73" t="s">
        <v>24</v>
      </c>
      <c r="D7" s="60">
        <v>45628</v>
      </c>
      <c r="E7" s="60">
        <f t="shared" ref="E7" si="3">+D7+4</f>
        <v>45632</v>
      </c>
      <c r="F7" s="207"/>
      <c r="G7" s="208"/>
      <c r="H7" s="209"/>
      <c r="I7" s="209"/>
      <c r="J7" s="209"/>
      <c r="K7" s="209"/>
      <c r="L7" s="256"/>
    </row>
    <row r="8" spans="1:12" s="81" customFormat="1" ht="15.75">
      <c r="A8" s="259" t="s">
        <v>105</v>
      </c>
      <c r="B8" s="101" t="s">
        <v>177</v>
      </c>
      <c r="C8" s="102" t="s">
        <v>23</v>
      </c>
      <c r="D8" s="44">
        <v>45630</v>
      </c>
      <c r="E8" s="44">
        <f>+D8+8</f>
        <v>45638</v>
      </c>
      <c r="F8" s="207"/>
      <c r="G8" s="208"/>
      <c r="H8" s="209"/>
      <c r="I8" s="209"/>
      <c r="J8" s="209"/>
      <c r="K8" s="209"/>
      <c r="L8" s="256"/>
    </row>
    <row r="9" spans="1:12" s="81" customFormat="1" ht="15.75">
      <c r="A9" s="257" t="s">
        <v>115</v>
      </c>
      <c r="B9" s="152" t="s">
        <v>179</v>
      </c>
      <c r="C9" s="153" t="s">
        <v>23</v>
      </c>
      <c r="D9" s="153">
        <v>45637</v>
      </c>
      <c r="E9" s="153">
        <f>+D9+3</f>
        <v>45640</v>
      </c>
      <c r="F9" s="207" t="s">
        <v>183</v>
      </c>
      <c r="G9" s="208">
        <v>45649</v>
      </c>
      <c r="H9" s="209">
        <f>+G9+15</f>
        <v>45664</v>
      </c>
      <c r="I9" s="209">
        <f t="shared" ref="I9" si="4">+H9+4</f>
        <v>45668</v>
      </c>
      <c r="J9" s="209">
        <f t="shared" ref="J9" si="5">+I9+3</f>
        <v>45671</v>
      </c>
      <c r="K9" s="209">
        <f t="shared" ref="K9" si="6">+J9+5</f>
        <v>45676</v>
      </c>
      <c r="L9" s="256" t="s">
        <v>99</v>
      </c>
    </row>
    <row r="10" spans="1:12" s="81" customFormat="1" ht="15.75">
      <c r="A10" s="260" t="s">
        <v>180</v>
      </c>
      <c r="B10" s="61" t="s">
        <v>181</v>
      </c>
      <c r="C10" s="73" t="s">
        <v>109</v>
      </c>
      <c r="D10" s="60">
        <v>45640</v>
      </c>
      <c r="E10" s="60">
        <f t="shared" ref="E10" si="7">+D10+4</f>
        <v>45644</v>
      </c>
      <c r="F10" s="207"/>
      <c r="G10" s="208"/>
      <c r="H10" s="209"/>
      <c r="I10" s="209"/>
      <c r="J10" s="209"/>
      <c r="K10" s="209"/>
      <c r="L10" s="256"/>
    </row>
    <row r="11" spans="1:12" s="81" customFormat="1" ht="15.75">
      <c r="A11" s="259" t="s">
        <v>175</v>
      </c>
      <c r="B11" s="101" t="s">
        <v>182</v>
      </c>
      <c r="C11" s="102" t="s">
        <v>20</v>
      </c>
      <c r="D11" s="44">
        <v>45638</v>
      </c>
      <c r="E11" s="44">
        <f>+D11+7</f>
        <v>45645</v>
      </c>
      <c r="F11" s="207"/>
      <c r="G11" s="208"/>
      <c r="H11" s="209"/>
      <c r="I11" s="209"/>
      <c r="J11" s="209"/>
      <c r="K11" s="209"/>
      <c r="L11" s="256"/>
    </row>
    <row r="12" spans="1:12" s="81" customFormat="1" ht="15.75">
      <c r="A12" s="12"/>
      <c r="B12" s="45"/>
      <c r="C12" s="74"/>
      <c r="D12" s="75"/>
      <c r="E12" s="76"/>
      <c r="F12" s="77"/>
      <c r="G12" s="105"/>
      <c r="H12" s="79"/>
      <c r="I12" s="79"/>
      <c r="J12" s="79"/>
      <c r="K12" s="80"/>
    </row>
    <row r="13" spans="1:12" s="86" customFormat="1" ht="18.75">
      <c r="A13" s="18" t="s">
        <v>25</v>
      </c>
      <c r="B13" s="18"/>
      <c r="C13" s="19"/>
      <c r="D13" s="19"/>
      <c r="E13" s="20"/>
      <c r="F13" s="82"/>
      <c r="G13" s="93"/>
      <c r="H13" s="85"/>
      <c r="I13" s="85"/>
      <c r="J13" s="85"/>
      <c r="K13" s="85"/>
    </row>
    <row r="14" spans="1:12" s="86" customFormat="1" ht="18.75">
      <c r="A14" s="27" t="s">
        <v>107</v>
      </c>
      <c r="B14" s="87"/>
      <c r="C14" s="28"/>
      <c r="D14" s="28"/>
      <c r="E14" s="85"/>
      <c r="F14" s="88"/>
      <c r="G14" s="93"/>
      <c r="H14" s="29"/>
      <c r="I14" s="29"/>
      <c r="J14" s="30"/>
      <c r="K14" s="85"/>
    </row>
    <row r="15" spans="1:12" s="86" customFormat="1" ht="18">
      <c r="A15" s="63" t="s">
        <v>106</v>
      </c>
      <c r="B15" s="87"/>
      <c r="C15" s="3"/>
      <c r="D15" s="3"/>
      <c r="E15" s="3"/>
      <c r="F15" s="82"/>
      <c r="G15" s="93"/>
      <c r="H15" s="85"/>
      <c r="I15" s="85"/>
      <c r="J15" s="85"/>
      <c r="K15" s="85"/>
    </row>
    <row r="16" spans="1:12" s="86" customFormat="1" ht="18.75">
      <c r="A16" s="87"/>
      <c r="B16" s="4"/>
      <c r="C16" s="31"/>
      <c r="D16" s="31"/>
      <c r="E16" s="85"/>
      <c r="F16" s="90"/>
      <c r="G16" s="93"/>
      <c r="H16" s="29"/>
      <c r="I16" s="29"/>
      <c r="J16" s="30"/>
      <c r="K16" s="85"/>
    </row>
    <row r="17" spans="1:11" s="86" customFormat="1" ht="18.75">
      <c r="A17" s="33" t="s">
        <v>13</v>
      </c>
      <c r="B17" s="34"/>
      <c r="C17" s="3"/>
      <c r="D17" s="3"/>
      <c r="E17" s="85"/>
      <c r="F17" s="91"/>
      <c r="G17" s="106"/>
      <c r="H17" s="29"/>
      <c r="I17" s="29"/>
      <c r="J17" s="30"/>
      <c r="K17" s="85"/>
    </row>
    <row r="18" spans="1:11" s="86" customFormat="1" ht="18.75">
      <c r="A18" s="33" t="s">
        <v>14</v>
      </c>
      <c r="B18" s="2"/>
      <c r="C18" s="84"/>
      <c r="D18" s="84"/>
      <c r="E18" s="93"/>
      <c r="F18" s="94"/>
      <c r="G18" s="93"/>
      <c r="H18" s="29"/>
      <c r="I18" s="29"/>
      <c r="J18" s="30"/>
      <c r="K18" s="85"/>
    </row>
    <row r="20" spans="1:11" ht="18.75">
      <c r="A20" s="111" t="s">
        <v>26</v>
      </c>
      <c r="B20" s="130"/>
      <c r="C20" s="131"/>
      <c r="D20" s="131"/>
      <c r="E20" s="148"/>
      <c r="F20" s="148"/>
    </row>
  </sheetData>
  <mergeCells count="21">
    <mergeCell ref="K9:K11"/>
    <mergeCell ref="L9:L11"/>
    <mergeCell ref="F9:F11"/>
    <mergeCell ref="G9:G11"/>
    <mergeCell ref="H9:H11"/>
    <mergeCell ref="I9:I11"/>
    <mergeCell ref="J9:J11"/>
    <mergeCell ref="H6:H8"/>
    <mergeCell ref="I6:I8"/>
    <mergeCell ref="J6:J8"/>
    <mergeCell ref="K6:K8"/>
    <mergeCell ref="L6:L8"/>
    <mergeCell ref="B1:K1"/>
    <mergeCell ref="B2:K2"/>
    <mergeCell ref="A4:B5"/>
    <mergeCell ref="C4:D4"/>
    <mergeCell ref="F4:F5"/>
    <mergeCell ref="G4:G5"/>
    <mergeCell ref="H4:K4"/>
    <mergeCell ref="F6:F8"/>
    <mergeCell ref="G6:G8"/>
  </mergeCells>
  <conditionalFormatting sqref="B12:B1048576 B1:B6">
    <cfRule type="duplicateValues" dxfId="84" priority="228"/>
  </conditionalFormatting>
  <conditionalFormatting sqref="F12:F1048576 F1:F5">
    <cfRule type="duplicateValues" dxfId="83" priority="227"/>
  </conditionalFormatting>
  <conditionalFormatting sqref="F6">
    <cfRule type="duplicateValues" dxfId="82" priority="127"/>
  </conditionalFormatting>
  <conditionalFormatting sqref="B6">
    <cfRule type="duplicateValues" dxfId="81" priority="121"/>
  </conditionalFormatting>
  <conditionalFormatting sqref="B6">
    <cfRule type="duplicateValues" dxfId="80" priority="120"/>
  </conditionalFormatting>
  <conditionalFormatting sqref="B6">
    <cfRule type="duplicateValues" dxfId="79" priority="119"/>
  </conditionalFormatting>
  <conditionalFormatting sqref="B6">
    <cfRule type="duplicateValues" dxfId="78" priority="115"/>
  </conditionalFormatting>
  <conditionalFormatting sqref="B6">
    <cfRule type="duplicateValues" dxfId="77" priority="114"/>
  </conditionalFormatting>
  <conditionalFormatting sqref="B6">
    <cfRule type="duplicateValues" dxfId="76" priority="109"/>
  </conditionalFormatting>
  <conditionalFormatting sqref="B6">
    <cfRule type="duplicateValues" dxfId="75" priority="108"/>
  </conditionalFormatting>
  <conditionalFormatting sqref="B6">
    <cfRule type="duplicateValues" dxfId="74" priority="107"/>
  </conditionalFormatting>
  <conditionalFormatting sqref="B6">
    <cfRule type="duplicateValues" dxfId="73" priority="101"/>
  </conditionalFormatting>
  <conditionalFormatting sqref="B6">
    <cfRule type="duplicateValues" dxfId="72" priority="100"/>
  </conditionalFormatting>
  <conditionalFormatting sqref="B6">
    <cfRule type="duplicateValues" dxfId="71" priority="99"/>
  </conditionalFormatting>
  <conditionalFormatting sqref="B7:B8">
    <cfRule type="duplicateValues" dxfId="70" priority="97"/>
  </conditionalFormatting>
  <conditionalFormatting sqref="B7:B8">
    <cfRule type="duplicateValues" dxfId="69" priority="96"/>
  </conditionalFormatting>
  <conditionalFormatting sqref="B7:B8">
    <cfRule type="duplicateValues" dxfId="68" priority="95"/>
  </conditionalFormatting>
  <conditionalFormatting sqref="B7:B8">
    <cfRule type="duplicateValues" dxfId="67" priority="94"/>
  </conditionalFormatting>
  <conditionalFormatting sqref="B7:B8">
    <cfRule type="duplicateValues" dxfId="66" priority="93"/>
  </conditionalFormatting>
  <conditionalFormatting sqref="B7:B8">
    <cfRule type="duplicateValues" dxfId="65" priority="92"/>
  </conditionalFormatting>
  <conditionalFormatting sqref="B7:B8">
    <cfRule type="duplicateValues" dxfId="64" priority="91"/>
  </conditionalFormatting>
  <conditionalFormatting sqref="B7:B8">
    <cfRule type="duplicateValues" dxfId="63" priority="90"/>
  </conditionalFormatting>
  <conditionalFormatting sqref="B7:B8">
    <cfRule type="duplicateValues" dxfId="62" priority="89"/>
  </conditionalFormatting>
  <conditionalFormatting sqref="B7:B8">
    <cfRule type="duplicateValues" dxfId="61" priority="88"/>
  </conditionalFormatting>
  <conditionalFormatting sqref="B7:B8">
    <cfRule type="duplicateValues" dxfId="60" priority="87"/>
  </conditionalFormatting>
  <conditionalFormatting sqref="B7:B8">
    <cfRule type="duplicateValues" dxfId="59" priority="86"/>
  </conditionalFormatting>
  <conditionalFormatting sqref="B7:B8">
    <cfRule type="duplicateValues" dxfId="58" priority="85"/>
  </conditionalFormatting>
  <conditionalFormatting sqref="B7:B8">
    <cfRule type="duplicateValues" dxfId="57" priority="84"/>
  </conditionalFormatting>
  <conditionalFormatting sqref="B7:B8">
    <cfRule type="duplicateValues" dxfId="56" priority="83"/>
  </conditionalFormatting>
  <conditionalFormatting sqref="B7:B8">
    <cfRule type="duplicateValues" dxfId="55" priority="82"/>
  </conditionalFormatting>
  <conditionalFormatting sqref="B7:B8">
    <cfRule type="duplicateValues" dxfId="54" priority="81"/>
  </conditionalFormatting>
  <conditionalFormatting sqref="B7:B8">
    <cfRule type="duplicateValues" dxfId="53" priority="80"/>
  </conditionalFormatting>
  <conditionalFormatting sqref="B7:B8">
    <cfRule type="duplicateValues" dxfId="52" priority="79"/>
  </conditionalFormatting>
  <conditionalFormatting sqref="B7:B8">
    <cfRule type="duplicateValues" dxfId="51" priority="78"/>
  </conditionalFormatting>
  <conditionalFormatting sqref="B7:B8">
    <cfRule type="duplicateValues" dxfId="50" priority="77"/>
  </conditionalFormatting>
  <conditionalFormatting sqref="B7:B8">
    <cfRule type="duplicateValues" dxfId="49" priority="76"/>
  </conditionalFormatting>
  <conditionalFormatting sqref="B7:B8">
    <cfRule type="duplicateValues" dxfId="48" priority="75"/>
  </conditionalFormatting>
  <conditionalFormatting sqref="B7:B8">
    <cfRule type="duplicateValues" dxfId="47" priority="74"/>
  </conditionalFormatting>
  <conditionalFormatting sqref="B7:B8">
    <cfRule type="duplicateValues" dxfId="46" priority="73"/>
  </conditionalFormatting>
  <conditionalFormatting sqref="B7:B8">
    <cfRule type="duplicateValues" dxfId="45" priority="72"/>
  </conditionalFormatting>
  <conditionalFormatting sqref="B7:B8">
    <cfRule type="duplicateValues" dxfId="44" priority="71"/>
  </conditionalFormatting>
  <conditionalFormatting sqref="B7:B8">
    <cfRule type="duplicateValues" dxfId="43" priority="70"/>
  </conditionalFormatting>
  <conditionalFormatting sqref="B7:B8">
    <cfRule type="duplicateValues" dxfId="42" priority="69"/>
  </conditionalFormatting>
  <conditionalFormatting sqref="B9">
    <cfRule type="duplicateValues" dxfId="41" priority="42"/>
  </conditionalFormatting>
  <conditionalFormatting sqref="F9">
    <cfRule type="duplicateValues" dxfId="40" priority="41"/>
  </conditionalFormatting>
  <conditionalFormatting sqref="B9">
    <cfRule type="duplicateValues" dxfId="39" priority="40"/>
  </conditionalFormatting>
  <conditionalFormatting sqref="B9">
    <cfRule type="duplicateValues" dxfId="38" priority="39"/>
  </conditionalFormatting>
  <conditionalFormatting sqref="B9">
    <cfRule type="duplicateValues" dxfId="37" priority="38"/>
  </conditionalFormatting>
  <conditionalFormatting sqref="B9">
    <cfRule type="duplicateValues" dxfId="36" priority="37"/>
  </conditionalFormatting>
  <conditionalFormatting sqref="B9">
    <cfRule type="duplicateValues" dxfId="35" priority="36"/>
  </conditionalFormatting>
  <conditionalFormatting sqref="B9">
    <cfRule type="duplicateValues" dxfId="34" priority="35"/>
  </conditionalFormatting>
  <conditionalFormatting sqref="B9">
    <cfRule type="duplicateValues" dxfId="33" priority="34"/>
  </conditionalFormatting>
  <conditionalFormatting sqref="B9">
    <cfRule type="duplicateValues" dxfId="32" priority="33"/>
  </conditionalFormatting>
  <conditionalFormatting sqref="B9">
    <cfRule type="duplicateValues" dxfId="31" priority="32"/>
  </conditionalFormatting>
  <conditionalFormatting sqref="B9">
    <cfRule type="duplicateValues" dxfId="30" priority="31"/>
  </conditionalFormatting>
  <conditionalFormatting sqref="B9">
    <cfRule type="duplicateValues" dxfId="29" priority="30"/>
  </conditionalFormatting>
  <conditionalFormatting sqref="B10:B11">
    <cfRule type="duplicateValues" dxfId="28" priority="29"/>
  </conditionalFormatting>
  <conditionalFormatting sqref="B10:B11">
    <cfRule type="duplicateValues" dxfId="27" priority="28"/>
  </conditionalFormatting>
  <conditionalFormatting sqref="B10:B11">
    <cfRule type="duplicateValues" dxfId="26" priority="27"/>
  </conditionalFormatting>
  <conditionalFormatting sqref="B10:B11">
    <cfRule type="duplicateValues" dxfId="25" priority="26"/>
  </conditionalFormatting>
  <conditionalFormatting sqref="B10:B11">
    <cfRule type="duplicateValues" dxfId="24" priority="25"/>
  </conditionalFormatting>
  <conditionalFormatting sqref="B10:B11">
    <cfRule type="duplicateValues" dxfId="23" priority="24"/>
  </conditionalFormatting>
  <conditionalFormatting sqref="B10:B11">
    <cfRule type="duplicateValues" dxfId="22" priority="23"/>
  </conditionalFormatting>
  <conditionalFormatting sqref="B10:B11">
    <cfRule type="duplicateValues" dxfId="21" priority="22"/>
  </conditionalFormatting>
  <conditionalFormatting sqref="B10:B11">
    <cfRule type="duplicateValues" dxfId="20" priority="21"/>
  </conditionalFormatting>
  <conditionalFormatting sqref="B10:B11">
    <cfRule type="duplicateValues" dxfId="19" priority="20"/>
  </conditionalFormatting>
  <conditionalFormatting sqref="B10:B11">
    <cfRule type="duplicateValues" dxfId="18" priority="19"/>
  </conditionalFormatting>
  <conditionalFormatting sqref="B10:B11">
    <cfRule type="duplicateValues" dxfId="17" priority="18"/>
  </conditionalFormatting>
  <conditionalFormatting sqref="B10:B11">
    <cfRule type="duplicateValues" dxfId="16" priority="17"/>
  </conditionalFormatting>
  <conditionalFormatting sqref="B10:B11">
    <cfRule type="duplicateValues" dxfId="15" priority="16"/>
  </conditionalFormatting>
  <conditionalFormatting sqref="B10:B11">
    <cfRule type="duplicateValues" dxfId="14" priority="15"/>
  </conditionalFormatting>
  <conditionalFormatting sqref="B10:B11">
    <cfRule type="duplicateValues" dxfId="13" priority="14"/>
  </conditionalFormatting>
  <conditionalFormatting sqref="B10:B11">
    <cfRule type="duplicateValues" dxfId="12" priority="13"/>
  </conditionalFormatting>
  <conditionalFormatting sqref="B10:B11">
    <cfRule type="duplicateValues" dxfId="11" priority="12"/>
  </conditionalFormatting>
  <conditionalFormatting sqref="B10:B11">
    <cfRule type="duplicateValues" dxfId="10" priority="11"/>
  </conditionalFormatting>
  <conditionalFormatting sqref="B10:B11">
    <cfRule type="duplicateValues" dxfId="9" priority="10"/>
  </conditionalFormatting>
  <conditionalFormatting sqref="B10:B11">
    <cfRule type="duplicateValues" dxfId="8" priority="9"/>
  </conditionalFormatting>
  <conditionalFormatting sqref="B10:B11">
    <cfRule type="duplicateValues" dxfId="7" priority="8"/>
  </conditionalFormatting>
  <conditionalFormatting sqref="B10:B11">
    <cfRule type="duplicateValues" dxfId="6" priority="7"/>
  </conditionalFormatting>
  <conditionalFormatting sqref="B10:B11">
    <cfRule type="duplicateValues" dxfId="5" priority="6"/>
  </conditionalFormatting>
  <conditionalFormatting sqref="B10:B11">
    <cfRule type="duplicateValues" dxfId="4" priority="5"/>
  </conditionalFormatting>
  <conditionalFormatting sqref="B10:B11">
    <cfRule type="duplicateValues" dxfId="3" priority="4"/>
  </conditionalFormatting>
  <conditionalFormatting sqref="B10:B11">
    <cfRule type="duplicateValues" dxfId="2" priority="3"/>
  </conditionalFormatting>
  <conditionalFormatting sqref="B10:B11">
    <cfRule type="duplicateValues" dxfId="1" priority="2"/>
  </conditionalFormatting>
  <conditionalFormatting sqref="B10:B11">
    <cfRule type="duplicateValues" dxfId="0" priority="1"/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PERSIAN GULF</vt:lpstr>
      <vt:lpstr>INLAND GULF</vt:lpstr>
      <vt:lpstr>RED SEA</vt:lpstr>
      <vt:lpstr>AUSTRALIA VIA SIN</vt:lpstr>
      <vt:lpstr> NEW ZEALAND VIA SIN</vt:lpstr>
      <vt:lpstr>SOUTH PACIFIC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Kim Thoa (VN)</dc:creator>
  <cp:lastModifiedBy>takhoi/Tran Anh Khoi (VN)</cp:lastModifiedBy>
  <dcterms:created xsi:type="dcterms:W3CDTF">2023-05-12T03:13:57Z</dcterms:created>
  <dcterms:modified xsi:type="dcterms:W3CDTF">2024-11-26T11:09:29Z</dcterms:modified>
</cp:coreProperties>
</file>